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rsch\Fact Books\Current\Web files\"/>
    </mc:Choice>
  </mc:AlternateContent>
  <xr:revisionPtr revIDLastSave="0" documentId="8_{9CDF1002-DB1B-4240-BA3F-783F7BA6770D}" xr6:coauthVersionLast="47" xr6:coauthVersionMax="47" xr10:uidLastSave="{00000000-0000-0000-0000-000000000000}"/>
  <bookViews>
    <workbookView xWindow="-108" yWindow="-108" windowWidth="23256" windowHeight="12456" activeTab="1" xr2:uid="{00000000-000D-0000-FFFF-FFFF00000000}"/>
  </bookViews>
  <sheets>
    <sheet name="data" sheetId="25" r:id="rId1"/>
    <sheet name="Table 27" sheetId="3" r:id="rId2"/>
  </sheets>
  <definedNames>
    <definedName name="ExternalData_1" localSheetId="0" hidden="1">data!$A$1:$L$222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3" l="1"/>
  <c r="H36" i="3"/>
  <c r="G37" i="3"/>
  <c r="H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H35" i="3"/>
  <c r="G35" i="3"/>
  <c r="E36" i="3"/>
  <c r="F36" i="3"/>
  <c r="E37" i="3"/>
  <c r="F37" i="3"/>
  <c r="E38" i="3"/>
  <c r="F38" i="3"/>
  <c r="E39" i="3"/>
  <c r="F39" i="3"/>
  <c r="E14" i="3" s="1"/>
  <c r="E40" i="3"/>
  <c r="F40" i="3"/>
  <c r="E41" i="3"/>
  <c r="F41" i="3"/>
  <c r="E42" i="3"/>
  <c r="F42" i="3"/>
  <c r="E43" i="3"/>
  <c r="F43" i="3"/>
  <c r="E44" i="3"/>
  <c r="F44" i="3"/>
  <c r="E45" i="3"/>
  <c r="F45" i="3"/>
  <c r="E46" i="3"/>
  <c r="F46" i="3"/>
  <c r="E47" i="3"/>
  <c r="F47" i="3"/>
  <c r="E48" i="3"/>
  <c r="F48" i="3"/>
  <c r="E49" i="3"/>
  <c r="F49" i="3"/>
  <c r="E50" i="3"/>
  <c r="F50" i="3"/>
  <c r="E51" i="3"/>
  <c r="F51" i="3"/>
  <c r="E52" i="3"/>
  <c r="F52" i="3"/>
  <c r="E53" i="3"/>
  <c r="F53" i="3"/>
  <c r="E28" i="3" s="1"/>
  <c r="E54" i="3"/>
  <c r="F54" i="3"/>
  <c r="F35" i="3"/>
  <c r="E35" i="3"/>
  <c r="D37" i="3"/>
  <c r="D38" i="3"/>
  <c r="D39" i="3"/>
  <c r="D40" i="3"/>
  <c r="D41" i="3"/>
  <c r="D42" i="3"/>
  <c r="D43" i="3"/>
  <c r="D44" i="3"/>
  <c r="D45" i="3"/>
  <c r="D46" i="3"/>
  <c r="D47" i="3"/>
  <c r="D48" i="3"/>
  <c r="D49" i="3"/>
  <c r="D50" i="3"/>
  <c r="D51" i="3"/>
  <c r="D52" i="3"/>
  <c r="D53" i="3"/>
  <c r="D54" i="3"/>
  <c r="D36" i="3"/>
  <c r="C37" i="3"/>
  <c r="C38" i="3"/>
  <c r="C39" i="3"/>
  <c r="C40" i="3"/>
  <c r="C41" i="3"/>
  <c r="C42" i="3"/>
  <c r="C43" i="3"/>
  <c r="C44" i="3"/>
  <c r="C45" i="3"/>
  <c r="C46" i="3"/>
  <c r="C47" i="3"/>
  <c r="C48" i="3"/>
  <c r="C49" i="3"/>
  <c r="C50" i="3"/>
  <c r="C51" i="3"/>
  <c r="C52" i="3"/>
  <c r="C53" i="3"/>
  <c r="C54" i="3"/>
  <c r="C36" i="3"/>
  <c r="E13" i="3"/>
  <c r="G12" i="3"/>
  <c r="G27" i="3" l="1"/>
  <c r="C15" i="3"/>
  <c r="E23" i="3"/>
  <c r="C17" i="3"/>
  <c r="G23" i="3"/>
  <c r="E20" i="3"/>
  <c r="G22" i="3"/>
  <c r="G24" i="3"/>
  <c r="G14" i="3"/>
  <c r="G20" i="3"/>
  <c r="E18" i="3"/>
  <c r="G17" i="3"/>
  <c r="G18" i="3"/>
  <c r="E27" i="3"/>
  <c r="C11" i="3"/>
  <c r="E21" i="3"/>
  <c r="C27" i="3"/>
  <c r="C22" i="3"/>
  <c r="C19" i="3"/>
  <c r="C16" i="3"/>
  <c r="C29" i="3"/>
  <c r="C28" i="3"/>
  <c r="C24" i="3"/>
  <c r="C23" i="3"/>
  <c r="C20" i="3"/>
  <c r="C14" i="3"/>
  <c r="E16" i="3"/>
  <c r="C21" i="3"/>
  <c r="E24" i="3"/>
  <c r="G28" i="3"/>
  <c r="C13" i="3"/>
  <c r="E17" i="3"/>
  <c r="G21" i="3"/>
  <c r="C26" i="3"/>
  <c r="G29" i="3"/>
  <c r="E26" i="3"/>
  <c r="G13" i="3"/>
  <c r="C18" i="3"/>
  <c r="E22" i="3"/>
  <c r="G26" i="3"/>
  <c r="C25" i="3"/>
  <c r="E10" i="3"/>
  <c r="C12" i="3" l="1"/>
  <c r="D55" i="3" l="1"/>
  <c r="C55" i="3" l="1"/>
  <c r="C30" i="3" s="1"/>
  <c r="H55" i="3"/>
  <c r="G55" i="3"/>
  <c r="F55" i="3"/>
  <c r="E55" i="3"/>
  <c r="G10" i="3"/>
  <c r="G30" i="3" l="1"/>
  <c r="E30"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32E639-BF61-45C0-AC14-5D12A977F4B7}"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 id="2" xr16:uid="{95CFBCAD-1A20-4C19-B302-E1B0A1F37144}" keepAlive="1" name="Query - Query2" description="Connection to the 'Query2' query in the workbook." type="5" refreshedVersion="8" background="1" saveData="1">
    <dbPr connection="Provider=Microsoft.Mashup.OleDb.1;Data Source=$Workbook$;Location=Query2;Extended Properties=&quot;&quot;" command="SELECT * FROM [Query2]"/>
  </connection>
</connections>
</file>

<file path=xl/sharedStrings.xml><?xml version="1.0" encoding="utf-8"?>
<sst xmlns="http://schemas.openxmlformats.org/spreadsheetml/2006/main" count="989" uniqueCount="149">
  <si>
    <t>Table 27</t>
  </si>
  <si>
    <t>Alaska</t>
  </si>
  <si>
    <t>Two-Year</t>
  </si>
  <si>
    <t>Baccalaureate/Master's</t>
  </si>
  <si>
    <t>Research/Doctoral</t>
  </si>
  <si>
    <t>Arizona</t>
  </si>
  <si>
    <t>State</t>
  </si>
  <si>
    <t>California</t>
  </si>
  <si>
    <t>Colorado</t>
  </si>
  <si>
    <t>Hawaii</t>
  </si>
  <si>
    <t>Idaho</t>
  </si>
  <si>
    <t>Montana</t>
  </si>
  <si>
    <t>Nevada</t>
  </si>
  <si>
    <t>N/A</t>
  </si>
  <si>
    <t>New Mexico</t>
  </si>
  <si>
    <t>North Dakota</t>
  </si>
  <si>
    <t>Oregon</t>
  </si>
  <si>
    <t>South Dakota</t>
  </si>
  <si>
    <t>Utah</t>
  </si>
  <si>
    <t>Washington</t>
  </si>
  <si>
    <t>Wyoming</t>
  </si>
  <si>
    <t>WICHE</t>
  </si>
  <si>
    <t>Amount Awarded</t>
  </si>
  <si>
    <t>State-Supported Institutions</t>
  </si>
  <si>
    <t>Alabama</t>
  </si>
  <si>
    <t>Arkansas</t>
  </si>
  <si>
    <t>American Samoa</t>
  </si>
  <si>
    <t>Connecticut</t>
  </si>
  <si>
    <t>District of Columbia</t>
  </si>
  <si>
    <t>Delaware</t>
  </si>
  <si>
    <t>Florida</t>
  </si>
  <si>
    <t>Georgia</t>
  </si>
  <si>
    <t>Guam</t>
  </si>
  <si>
    <t>Iowa</t>
  </si>
  <si>
    <t>Illinois</t>
  </si>
  <si>
    <t>Indiana</t>
  </si>
  <si>
    <t>Kansas</t>
  </si>
  <si>
    <t>Kentucky</t>
  </si>
  <si>
    <t>Louisiana</t>
  </si>
  <si>
    <t>Massachusetts</t>
  </si>
  <si>
    <t>Maryland</t>
  </si>
  <si>
    <t>Maine</t>
  </si>
  <si>
    <t>Marshall Islands</t>
  </si>
  <si>
    <t>Michigan</t>
  </si>
  <si>
    <t>Minnesota</t>
  </si>
  <si>
    <t>Missouri</t>
  </si>
  <si>
    <t>Mississippi</t>
  </si>
  <si>
    <t>North Carolina</t>
  </si>
  <si>
    <t>Nebraska</t>
  </si>
  <si>
    <t>New Hampshire</t>
  </si>
  <si>
    <t>New Jersey</t>
  </si>
  <si>
    <t>New York</t>
  </si>
  <si>
    <t>Ohio</t>
  </si>
  <si>
    <t>Oklahoma</t>
  </si>
  <si>
    <t>Pennsylvania</t>
  </si>
  <si>
    <t>Puerto Rico</t>
  </si>
  <si>
    <t>Palau</t>
  </si>
  <si>
    <t>Rhode Island</t>
  </si>
  <si>
    <t>South Carolina</t>
  </si>
  <si>
    <t>Tennessee</t>
  </si>
  <si>
    <t>Texas</t>
  </si>
  <si>
    <t>Virginia</t>
  </si>
  <si>
    <t>Virgin Islands</t>
  </si>
  <si>
    <t>Vermont</t>
  </si>
  <si>
    <t>Wisconsin</t>
  </si>
  <si>
    <t>West Virginia</t>
  </si>
  <si>
    <t>FTE</t>
  </si>
  <si>
    <t>Comm. of No. Marianas</t>
  </si>
  <si>
    <t>AK</t>
  </si>
  <si>
    <t>AZ</t>
  </si>
  <si>
    <t>CO</t>
  </si>
  <si>
    <t>MT</t>
  </si>
  <si>
    <t>CA</t>
  </si>
  <si>
    <t>MP</t>
  </si>
  <si>
    <t>GU</t>
  </si>
  <si>
    <t>HI</t>
  </si>
  <si>
    <t>ID</t>
  </si>
  <si>
    <t>NV</t>
  </si>
  <si>
    <t>NM</t>
  </si>
  <si>
    <t>ND</t>
  </si>
  <si>
    <t>OR</t>
  </si>
  <si>
    <t>SD</t>
  </si>
  <si>
    <t>UT</t>
  </si>
  <si>
    <t>WA</t>
  </si>
  <si>
    <t>WY</t>
  </si>
  <si>
    <t>PW</t>
  </si>
  <si>
    <t>YearNormed</t>
  </si>
  <si>
    <t>FiscalYear</t>
  </si>
  <si>
    <t>DegGrant</t>
  </si>
  <si>
    <t>Sector</t>
  </si>
  <si>
    <t>CarnegieGroup</t>
  </si>
  <si>
    <t>Stabbr</t>
  </si>
  <si>
    <t>StateName</t>
  </si>
  <si>
    <t>Region</t>
  </si>
  <si>
    <t>ExpenditureTypeLabel</t>
  </si>
  <si>
    <t>CoreFlag</t>
  </si>
  <si>
    <t>Expenditures</t>
  </si>
  <si>
    <t>ugfte</t>
  </si>
  <si>
    <t>_W</t>
  </si>
  <si>
    <t>ScholarshipFellowship</t>
  </si>
  <si>
    <t>AL</t>
  </si>
  <si>
    <t>_S</t>
  </si>
  <si>
    <t>AR</t>
  </si>
  <si>
    <t>CT</t>
  </si>
  <si>
    <t>_N</t>
  </si>
  <si>
    <t>DC</t>
  </si>
  <si>
    <t>DE</t>
  </si>
  <si>
    <t>FL</t>
  </si>
  <si>
    <t>GA</t>
  </si>
  <si>
    <t>IA</t>
  </si>
  <si>
    <t>_M</t>
  </si>
  <si>
    <t>IL</t>
  </si>
  <si>
    <t>IN</t>
  </si>
  <si>
    <t>KS</t>
  </si>
  <si>
    <t>KY</t>
  </si>
  <si>
    <t>LA</t>
  </si>
  <si>
    <t>MA</t>
  </si>
  <si>
    <t>MD</t>
  </si>
  <si>
    <t>ME</t>
  </si>
  <si>
    <t>MI</t>
  </si>
  <si>
    <t>MN</t>
  </si>
  <si>
    <t>MO</t>
  </si>
  <si>
    <t>MS</t>
  </si>
  <si>
    <t>NC</t>
  </si>
  <si>
    <t>NE</t>
  </si>
  <si>
    <t>NH</t>
  </si>
  <si>
    <t>NJ</t>
  </si>
  <si>
    <t>NY</t>
  </si>
  <si>
    <t>OH</t>
  </si>
  <si>
    <t>OK</t>
  </si>
  <si>
    <t>PA</t>
  </si>
  <si>
    <t>PR</t>
  </si>
  <si>
    <t>_O</t>
  </si>
  <si>
    <t>RI</t>
  </si>
  <si>
    <t>SC</t>
  </si>
  <si>
    <t>TN</t>
  </si>
  <si>
    <t>TX</t>
  </si>
  <si>
    <t>VA</t>
  </si>
  <si>
    <t>VI</t>
  </si>
  <si>
    <t>VT</t>
  </si>
  <si>
    <t>WI</t>
  </si>
  <si>
    <t>WV</t>
  </si>
  <si>
    <t>AS</t>
  </si>
  <si>
    <t>FM</t>
  </si>
  <si>
    <t>Fed. States of Micronesia</t>
  </si>
  <si>
    <t>MH</t>
  </si>
  <si>
    <t>Commonwealth of Northern Marianas</t>
  </si>
  <si>
    <t>Restricted &amp; Unrestricted Grant Aid per Full-Time Equivalent Student, 2022-23</t>
  </si>
  <si>
    <t>Updated 9/29/25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</si>
</sst>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_(* #,##0_);_(* \(#,##0\);_(* &quot;-&quot;??_);_(@_)"/>
  </numFmts>
  <fonts count="15" x14ac:knownFonts="1">
    <font>
      <sz val="10"/>
      <name val="Arial"/>
    </font>
    <font>
      <sz val="10"/>
      <name val="Arial"/>
      <family val="2"/>
    </font>
    <font>
      <sz val="11"/>
      <name val="Arial"/>
      <family val="2"/>
    </font>
    <font>
      <b/>
      <sz val="16"/>
      <name val="Arial"/>
      <family val="2"/>
    </font>
    <font>
      <sz val="11"/>
      <name val="Arial"/>
      <family val="2"/>
    </font>
    <font>
      <b/>
      <sz val="10"/>
      <name val="Arial"/>
      <family val="2"/>
    </font>
    <font>
      <b/>
      <sz val="14"/>
      <name val="Arial"/>
      <family val="2"/>
    </font>
    <font>
      <sz val="14"/>
      <name val="Arial"/>
      <family val="2"/>
    </font>
    <font>
      <sz val="12"/>
      <name val="Arial"/>
      <family val="2"/>
    </font>
    <font>
      <b/>
      <sz val="12"/>
      <name val="Arial"/>
      <family val="2"/>
    </font>
    <font>
      <sz val="10"/>
      <name val="Arial"/>
      <family val="2"/>
    </font>
    <font>
      <sz val="10"/>
      <color rgb="FFFF0000"/>
      <name val="Arial"/>
      <family val="2"/>
    </font>
    <font>
      <sz val="11"/>
      <color rgb="FFFF0000"/>
      <name val="Arial"/>
      <family val="2"/>
    </font>
    <font>
      <sz val="10"/>
      <name val="Arial"/>
      <family val="2"/>
    </font>
    <font>
      <sz val="12"/>
      <color rgb="FFFF0000"/>
      <name val="Arial"/>
      <family val="2"/>
    </font>
  </fonts>
  <fills count="2">
    <fill>
      <patternFill patternType="none"/>
    </fill>
    <fill>
      <patternFill patternType="gray125"/>
    </fill>
  </fills>
  <borders count="11">
    <border>
      <left/>
      <right/>
      <top/>
      <bottom/>
      <diagonal/>
    </border>
    <border>
      <left/>
      <right/>
      <top/>
      <bottom style="double">
        <color indexed="8"/>
      </bottom>
      <diagonal/>
    </border>
    <border>
      <left/>
      <right/>
      <top style="double">
        <color indexed="8"/>
      </top>
      <bottom/>
      <diagonal/>
    </border>
    <border>
      <left/>
      <right/>
      <top/>
      <bottom style="double">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s>
  <cellStyleXfs count="4">
    <xf numFmtId="0" fontId="0" fillId="0" borderId="0"/>
    <xf numFmtId="43" fontId="1" fillId="0" borderId="0" applyFont="0" applyFill="0" applyBorder="0" applyAlignment="0" applyProtection="0"/>
    <xf numFmtId="0" fontId="4" fillId="0" borderId="0"/>
    <xf numFmtId="9" fontId="13" fillId="0" borderId="0" applyFont="0" applyFill="0" applyBorder="0" applyAlignment="0" applyProtection="0"/>
  </cellStyleXfs>
  <cellXfs count="50">
    <xf numFmtId="0" fontId="0" fillId="0" borderId="0" xfId="0"/>
    <xf numFmtId="0" fontId="11" fillId="0" borderId="0" xfId="0" applyFont="1"/>
    <xf numFmtId="0" fontId="8" fillId="0" borderId="0" xfId="0" applyFont="1"/>
    <xf numFmtId="0" fontId="9" fillId="0" borderId="0" xfId="2" applyFont="1" applyAlignment="1">
      <alignment horizontal="center"/>
    </xf>
    <xf numFmtId="0" fontId="3" fillId="0" borderId="0" xfId="2" applyFont="1" applyAlignment="1">
      <alignment horizontal="centerContinuous"/>
    </xf>
    <xf numFmtId="0" fontId="6" fillId="0" borderId="0" xfId="2" applyFont="1" applyAlignment="1">
      <alignment horizontal="centerContinuous"/>
    </xf>
    <xf numFmtId="0" fontId="6" fillId="0" borderId="4" xfId="2" applyFont="1" applyBorder="1" applyAlignment="1">
      <alignment horizontal="centerContinuous"/>
    </xf>
    <xf numFmtId="0" fontId="6" fillId="0" borderId="6" xfId="2" applyFont="1" applyBorder="1" applyAlignment="1">
      <alignment horizontal="centerContinuous"/>
    </xf>
    <xf numFmtId="0" fontId="10" fillId="0" borderId="0" xfId="2" applyFont="1" applyAlignment="1">
      <alignment horizontal="centerContinuous"/>
    </xf>
    <xf numFmtId="0" fontId="5" fillId="0" borderId="0" xfId="2" applyFont="1" applyAlignment="1">
      <alignment horizontal="centerContinuous"/>
    </xf>
    <xf numFmtId="0" fontId="5" fillId="0" borderId="4" xfId="2" applyFont="1" applyBorder="1" applyAlignment="1">
      <alignment horizontal="centerContinuous"/>
    </xf>
    <xf numFmtId="0" fontId="10" fillId="0" borderId="6" xfId="2" applyFont="1" applyBorder="1" applyAlignment="1">
      <alignment horizontal="centerContinuous"/>
    </xf>
    <xf numFmtId="0" fontId="10" fillId="0" borderId="0" xfId="0" applyFont="1"/>
    <xf numFmtId="0" fontId="5" fillId="0" borderId="1" xfId="2" applyFont="1" applyBorder="1" applyAlignment="1">
      <alignment horizontal="left"/>
    </xf>
    <xf numFmtId="0" fontId="5" fillId="0" borderId="0" xfId="2" applyFont="1" applyAlignment="1">
      <alignment horizontal="right"/>
    </xf>
    <xf numFmtId="0" fontId="10" fillId="0" borderId="0" xfId="2" applyFont="1"/>
    <xf numFmtId="0" fontId="5" fillId="0" borderId="4" xfId="2" applyFont="1" applyBorder="1" applyAlignment="1">
      <alignment horizontal="right"/>
    </xf>
    <xf numFmtId="0" fontId="10" fillId="0" borderId="6" xfId="2" applyFont="1" applyBorder="1"/>
    <xf numFmtId="0" fontId="5" fillId="0" borderId="0" xfId="2" applyFont="1"/>
    <xf numFmtId="37" fontId="10" fillId="0" borderId="0" xfId="2" applyNumberFormat="1" applyFont="1" applyAlignment="1">
      <alignment horizontal="centerContinuous"/>
    </xf>
    <xf numFmtId="0" fontId="5" fillId="0" borderId="1" xfId="2" applyFont="1" applyBorder="1" applyAlignment="1">
      <alignment horizontal="right"/>
    </xf>
    <xf numFmtId="0" fontId="5" fillId="0" borderId="3" xfId="2" applyFont="1" applyBorder="1" applyAlignment="1">
      <alignment horizontal="right"/>
    </xf>
    <xf numFmtId="0" fontId="5" fillId="0" borderId="5" xfId="2" applyFont="1" applyBorder="1" applyAlignment="1">
      <alignment horizontal="right"/>
    </xf>
    <xf numFmtId="0" fontId="5" fillId="0" borderId="7" xfId="2" applyFont="1" applyBorder="1" applyAlignment="1">
      <alignment horizontal="right"/>
    </xf>
    <xf numFmtId="0" fontId="5" fillId="0" borderId="2" xfId="2" applyFont="1" applyBorder="1" applyAlignment="1">
      <alignment horizontal="right"/>
    </xf>
    <xf numFmtId="3" fontId="10" fillId="0" borderId="0" xfId="0" applyNumberFormat="1" applyFont="1"/>
    <xf numFmtId="3" fontId="10" fillId="0" borderId="6" xfId="0" applyNumberFormat="1" applyFont="1" applyBorder="1"/>
    <xf numFmtId="164" fontId="10" fillId="0" borderId="0" xfId="2" applyNumberFormat="1" applyFont="1" applyAlignment="1">
      <alignment horizontal="right"/>
    </xf>
    <xf numFmtId="0" fontId="6" fillId="0" borderId="0" xfId="2" applyFont="1"/>
    <xf numFmtId="164" fontId="7" fillId="0" borderId="0" xfId="2" applyNumberFormat="1" applyFont="1" applyAlignment="1">
      <alignment horizontal="right"/>
    </xf>
    <xf numFmtId="3" fontId="7" fillId="0" borderId="0" xfId="0" applyNumberFormat="1" applyFont="1"/>
    <xf numFmtId="0" fontId="2" fillId="0" borderId="0" xfId="2" applyFont="1"/>
    <xf numFmtId="0" fontId="12" fillId="0" borderId="0" xfId="2" applyFont="1"/>
    <xf numFmtId="0" fontId="14" fillId="0" borderId="0" xfId="0" applyFont="1"/>
    <xf numFmtId="9" fontId="11" fillId="0" borderId="0" xfId="3" applyFont="1" applyFill="1"/>
    <xf numFmtId="164" fontId="1" fillId="0" borderId="0" xfId="0" applyNumberFormat="1" applyFont="1" applyAlignment="1">
      <alignment horizontal="right"/>
    </xf>
    <xf numFmtId="0" fontId="1" fillId="0" borderId="0" xfId="0" applyFont="1"/>
    <xf numFmtId="0" fontId="5" fillId="0" borderId="9" xfId="2" applyFont="1" applyBorder="1" applyAlignment="1">
      <alignment horizontal="right"/>
    </xf>
    <xf numFmtId="0" fontId="10" fillId="0" borderId="8" xfId="2" applyFont="1" applyBorder="1"/>
    <xf numFmtId="164" fontId="1" fillId="0" borderId="6" xfId="0" applyNumberFormat="1" applyFont="1" applyBorder="1" applyAlignment="1">
      <alignment horizontal="right"/>
    </xf>
    <xf numFmtId="0" fontId="5" fillId="0" borderId="10" xfId="2" applyFont="1" applyBorder="1" applyAlignment="1">
      <alignment horizontal="right"/>
    </xf>
    <xf numFmtId="165" fontId="1" fillId="0" borderId="0" xfId="1" applyNumberFormat="1" applyFont="1" applyAlignment="1">
      <alignment horizontal="right"/>
    </xf>
    <xf numFmtId="165" fontId="1" fillId="0" borderId="6" xfId="1" applyNumberFormat="1" applyFont="1" applyBorder="1" applyAlignment="1">
      <alignment horizontal="right"/>
    </xf>
    <xf numFmtId="164" fontId="10" fillId="0" borderId="0" xfId="2" applyNumberFormat="1" applyFont="1" applyAlignment="1">
      <alignment horizontal="center"/>
    </xf>
    <xf numFmtId="164" fontId="10" fillId="0" borderId="6" xfId="2" applyNumberFormat="1" applyFont="1" applyBorder="1" applyAlignment="1">
      <alignment horizontal="center"/>
    </xf>
    <xf numFmtId="164" fontId="1" fillId="0" borderId="0" xfId="2" applyNumberFormat="1" applyFont="1" applyAlignment="1">
      <alignment horizontal="center"/>
    </xf>
    <xf numFmtId="0" fontId="9" fillId="0" borderId="0" xfId="2" applyFont="1" applyAlignment="1">
      <alignment horizontal="center"/>
    </xf>
    <xf numFmtId="0" fontId="5" fillId="0" borderId="3" xfId="2" applyFont="1" applyBorder="1" applyAlignment="1">
      <alignment horizontal="center"/>
    </xf>
    <xf numFmtId="0" fontId="5" fillId="0" borderId="5" xfId="2" applyFont="1" applyBorder="1" applyAlignment="1">
      <alignment horizontal="center"/>
    </xf>
    <xf numFmtId="0" fontId="5" fillId="0" borderId="7" xfId="2" applyFont="1" applyBorder="1" applyAlignment="1">
      <alignment horizontal="center"/>
    </xf>
  </cellXfs>
  <cellStyles count="4">
    <cellStyle name="Comma" xfId="1" builtinId="3"/>
    <cellStyle name="Normal" xfId="0" builtinId="0"/>
    <cellStyle name="Normal_AF99-D" xfId="2" xr:uid="{00000000-0005-0000-0000-000006000000}"/>
    <cellStyle name="Percent" xfId="3" builtinId="5"/>
  </cellStyles>
  <dxfs count="4">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1</xdr:col>
      <xdr:colOff>9525</xdr:colOff>
      <xdr:row>57</xdr:row>
      <xdr:rowOff>0</xdr:rowOff>
    </xdr:from>
    <xdr:to>
      <xdr:col>7</xdr:col>
      <xdr:colOff>1277471</xdr:colOff>
      <xdr:row>66</xdr:row>
      <xdr:rowOff>67235</xdr:rowOff>
    </xdr:to>
    <xdr:sp macro="" textlink="" fLocksText="0">
      <xdr:nvSpPr>
        <xdr:cNvPr id="2049" name="Text 2">
          <a:extLst>
            <a:ext uri="{FF2B5EF4-FFF2-40B4-BE49-F238E27FC236}">
              <a16:creationId xmlns:a16="http://schemas.microsoft.com/office/drawing/2014/main" id="{00000000-0008-0000-0000-000001080000}"/>
            </a:ext>
          </a:extLst>
        </xdr:cNvPr>
        <xdr:cNvSpPr txBox="1">
          <a:spLocks noChangeArrowheads="1"/>
        </xdr:cNvSpPr>
      </xdr:nvSpPr>
      <xdr:spPr bwMode="auto">
        <a:xfrm>
          <a:off x="603437" y="9076765"/>
          <a:ext cx="9414622" cy="1680882"/>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ysClr val="windowText" lastClr="000000"/>
              </a:solidFill>
              <a:latin typeface="Arial"/>
              <a:cs typeface="Arial"/>
            </a:rPr>
            <a:t>Notes: Encompasses undergraduate and graduate students. The Commonwealth of the Northern Mariana Islands (Comm. of No. Marianas) has only one public institution, the Northern Marianas College, which is Baccalaureate by Carnegie Classification but is included among two-years at the request of the college. Wyoming has no public baccalaureate/master's institutions. Data represent total scholarships and fellowships from all sources and includes discounts and allowances. Restricted funds are those funds designated by the donor to be used only for student financial aid. Unrestricted funds are those over which institutions have discretion. FTE was calculated on the basis of instructional activity. All of Alaska's community colleges have been placed under the University of Alaska Anchorage umbrella as of 2014; Iḷisaġvik College is a tribal college.</a:t>
          </a:r>
        </a:p>
        <a:p>
          <a:pPr algn="l" rtl="0">
            <a:defRPr sz="1000"/>
          </a:pPr>
          <a:endParaRPr lang="en-US" sz="1000" b="0" i="0" u="none" strike="noStrike" baseline="0">
            <a:solidFill>
              <a:sysClr val="windowText" lastClr="000000"/>
            </a:solidFill>
            <a:latin typeface="Arial"/>
            <a:cs typeface="Arial"/>
          </a:endParaRPr>
        </a:p>
        <a:p>
          <a:pPr algn="l" rtl="0">
            <a:defRPr sz="1000"/>
          </a:pPr>
          <a:r>
            <a:rPr lang="en-US" sz="1000" b="0" i="0" u="none" strike="noStrike" baseline="0">
              <a:solidFill>
                <a:sysClr val="windowText" lastClr="000000"/>
              </a:solidFill>
              <a:latin typeface="Arial"/>
              <a:cs typeface="Arial"/>
            </a:rPr>
            <a:t>Sources:  National Center for Education Statistics (NCES), Integrated Postsecondary Education Data System (IPEDS). </a:t>
          </a:r>
          <a:r>
            <a:rPr lang="en-US" sz="1000" b="0" i="1" u="none" strike="noStrike" baseline="0">
              <a:solidFill>
                <a:sysClr val="windowText" lastClr="000000"/>
              </a:solidFill>
              <a:latin typeface="Arial"/>
              <a:cs typeface="Arial"/>
            </a:rPr>
            <a:t>Finance Survey </a:t>
          </a:r>
          <a:r>
            <a:rPr lang="en-US" sz="1000" b="0" i="0" u="none" strike="noStrike" baseline="0">
              <a:solidFill>
                <a:sysClr val="windowText" lastClr="000000"/>
              </a:solidFill>
              <a:latin typeface="Arial"/>
              <a:cs typeface="Arial"/>
            </a:rPr>
            <a:t>and </a:t>
          </a:r>
          <a:r>
            <a:rPr lang="en-US" sz="1000" b="0" i="1" u="none" strike="noStrike" baseline="0">
              <a:solidFill>
                <a:sysClr val="windowText" lastClr="000000"/>
              </a:solidFill>
              <a:latin typeface="Arial"/>
              <a:cs typeface="Arial"/>
            </a:rPr>
            <a:t>12-Month Instructional Activity Survey. </a:t>
          </a:r>
          <a:r>
            <a:rPr lang="en-US" sz="1000" b="0" i="0" u="none" strike="noStrike" baseline="0">
              <a:solidFill>
                <a:sysClr val="windowText" lastClr="000000"/>
              </a:solidFill>
              <a:latin typeface="Arial"/>
              <a:cs typeface="Arial"/>
            </a:rPr>
            <a:t>WICHE calculations.  </a:t>
          </a:r>
          <a:endParaRPr lang="en-US" sz="1100" b="0" i="0" u="none" strike="noStrike" baseline="0">
            <a:solidFill>
              <a:sysClr val="windowText" lastClr="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fLocksWithSheet="0"/>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EB6D296B-4021-40DA-87E1-E689D6F0CDDA}" autoFormatId="16" applyNumberFormats="0" applyBorderFormats="0" applyFontFormats="0" applyPatternFormats="0" applyAlignmentFormats="0" applyWidthHeightFormats="0">
  <queryTableRefresh nextId="13">
    <queryTableFields count="12">
      <queryTableField id="1" name="YearNormed" tableColumnId="1"/>
      <queryTableField id="2" name="FiscalYear" tableColumnId="2"/>
      <queryTableField id="3" name="DegGrant" tableColumnId="3"/>
      <queryTableField id="4" name="Sector" tableColumnId="4"/>
      <queryTableField id="5" name="CarnegieGroup" tableColumnId="5"/>
      <queryTableField id="6" name="Stabbr" tableColumnId="6"/>
      <queryTableField id="7" name="StateName" tableColumnId="7"/>
      <queryTableField id="8" name="Region" tableColumnId="8"/>
      <queryTableField id="9" name="ExpenditureTypeLabel" tableColumnId="9"/>
      <queryTableField id="10" name="CoreFlag" tableColumnId="10"/>
      <queryTableField id="11" name="Expenditures" tableColumnId="11"/>
      <queryTableField id="12" name="ugfte"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A17CE8-AA66-4631-AA49-7249A31B15CC}" name="Query2" displayName="Query2" ref="A1:L222" tableType="queryTable" totalsRowShown="0">
  <autoFilter ref="A1:L222" xr:uid="{64A17CE8-AA66-4631-AA49-7249A31B15CC}"/>
  <tableColumns count="12">
    <tableColumn id="1" xr3:uid="{634A17B5-966C-4665-A0B1-62883A6E5C1B}" uniqueName="1" name="YearNormed" queryTableFieldId="1"/>
    <tableColumn id="2" xr3:uid="{559D535E-2E8D-4F66-8B2E-209CC75CC882}" uniqueName="2" name="FiscalYear" queryTableFieldId="2"/>
    <tableColumn id="3" xr3:uid="{3153F938-20B1-4C62-85B1-FC9E1784DC14}" uniqueName="3" name="DegGrant" queryTableFieldId="3"/>
    <tableColumn id="4" xr3:uid="{11A009C0-1600-4AF4-889B-62EE27EA210D}" uniqueName="4" name="Sector" queryTableFieldId="4"/>
    <tableColumn id="5" xr3:uid="{3022BEB4-EE98-419A-BFE3-0F93F00B292A}" uniqueName="5" name="CarnegieGroup" queryTableFieldId="5"/>
    <tableColumn id="6" xr3:uid="{B03461F2-257D-497F-8B72-38CBA2A49C8E}" uniqueName="6" name="Stabbr" queryTableFieldId="6" dataDxfId="3"/>
    <tableColumn id="7" xr3:uid="{D667E311-8B66-4B9C-A731-0975EC857F4E}" uniqueName="7" name="StateName" queryTableFieldId="7" dataDxfId="2"/>
    <tableColumn id="8" xr3:uid="{52F5DE2C-E29E-436F-9C3F-74792B591D19}" uniqueName="8" name="Region" queryTableFieldId="8" dataDxfId="1"/>
    <tableColumn id="9" xr3:uid="{89492CF3-ED1E-47B0-9B6B-33454CEF4F1A}" uniqueName="9" name="ExpenditureTypeLabel" queryTableFieldId="9" dataDxfId="0"/>
    <tableColumn id="10" xr3:uid="{EDE2B24A-D052-4F29-93CC-0756A551718A}" uniqueName="10" name="CoreFlag" queryTableFieldId="10"/>
    <tableColumn id="11" xr3:uid="{69E4A55B-AD6A-4B3C-9015-E87C0517FA1E}" uniqueName="11" name="Expenditures" queryTableFieldId="11"/>
    <tableColumn id="12" xr3:uid="{9D0725E7-6823-4CDE-A80C-5BAA69F810DA}" uniqueName="12" name="ugfte" queryTableFieldId="1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AE83-72C9-498B-B770-735F4439AF97}">
  <dimension ref="A1:L222"/>
  <sheetViews>
    <sheetView workbookViewId="0">
      <selection activeCell="G13" sqref="G13"/>
    </sheetView>
  </sheetViews>
  <sheetFormatPr defaultRowHeight="13.2" x14ac:dyDescent="0.25"/>
  <cols>
    <col min="1" max="1" width="14.109375" bestFit="1" customWidth="1"/>
    <col min="2" max="2" width="12.33203125" bestFit="1" customWidth="1"/>
    <col min="3" max="3" width="11.6640625" bestFit="1" customWidth="1"/>
    <col min="4" max="4" width="9" bestFit="1" customWidth="1"/>
    <col min="5" max="5" width="16.77734375" bestFit="1" customWidth="1"/>
    <col min="6" max="6" width="9.109375" bestFit="1" customWidth="1"/>
    <col min="7" max="7" width="31.44140625" bestFit="1" customWidth="1"/>
    <col min="8" max="8" width="9.44140625" bestFit="1" customWidth="1"/>
    <col min="9" max="9" width="23.5546875" bestFit="1" customWidth="1"/>
    <col min="10" max="10" width="11.21875" bestFit="1" customWidth="1"/>
    <col min="11" max="11" width="14.77734375" bestFit="1" customWidth="1"/>
    <col min="12" max="12" width="7.6640625" bestFit="1" customWidth="1"/>
  </cols>
  <sheetData>
    <row r="1" spans="1:12" x14ac:dyDescent="0.25">
      <c r="A1" t="s">
        <v>86</v>
      </c>
      <c r="B1" t="s">
        <v>87</v>
      </c>
      <c r="C1" t="s">
        <v>88</v>
      </c>
      <c r="D1" t="s">
        <v>89</v>
      </c>
      <c r="E1" t="s">
        <v>90</v>
      </c>
      <c r="F1" t="s">
        <v>91</v>
      </c>
      <c r="G1" t="s">
        <v>92</v>
      </c>
      <c r="H1" t="s">
        <v>93</v>
      </c>
      <c r="I1" t="s">
        <v>94</v>
      </c>
      <c r="J1" t="s">
        <v>95</v>
      </c>
      <c r="K1" t="s">
        <v>96</v>
      </c>
      <c r="L1" t="s">
        <v>97</v>
      </c>
    </row>
    <row r="2" spans="1:12" x14ac:dyDescent="0.25">
      <c r="A2">
        <v>2022</v>
      </c>
      <c r="B2">
        <v>2023</v>
      </c>
      <c r="C2">
        <v>1</v>
      </c>
      <c r="D2">
        <v>1</v>
      </c>
      <c r="E2">
        <v>2</v>
      </c>
      <c r="F2" t="s">
        <v>68</v>
      </c>
      <c r="G2" t="s">
        <v>1</v>
      </c>
      <c r="H2" t="s">
        <v>98</v>
      </c>
      <c r="I2" t="s">
        <v>99</v>
      </c>
      <c r="J2" t="b">
        <v>0</v>
      </c>
      <c r="K2">
        <v>12826832</v>
      </c>
      <c r="L2">
        <v>6858</v>
      </c>
    </row>
    <row r="3" spans="1:12" x14ac:dyDescent="0.25">
      <c r="A3">
        <v>2022</v>
      </c>
      <c r="B3">
        <v>2023</v>
      </c>
      <c r="C3">
        <v>1</v>
      </c>
      <c r="D3">
        <v>1</v>
      </c>
      <c r="E3">
        <v>2</v>
      </c>
      <c r="F3" t="s">
        <v>100</v>
      </c>
      <c r="G3" t="s">
        <v>24</v>
      </c>
      <c r="H3" t="s">
        <v>101</v>
      </c>
      <c r="I3" t="s">
        <v>99</v>
      </c>
      <c r="J3" t="b">
        <v>0</v>
      </c>
      <c r="K3">
        <v>96417528</v>
      </c>
      <c r="L3">
        <v>35287</v>
      </c>
    </row>
    <row r="4" spans="1:12" x14ac:dyDescent="0.25">
      <c r="A4">
        <v>2022</v>
      </c>
      <c r="B4">
        <v>2023</v>
      </c>
      <c r="C4">
        <v>1</v>
      </c>
      <c r="D4">
        <v>1</v>
      </c>
      <c r="E4">
        <v>2</v>
      </c>
      <c r="F4" t="s">
        <v>102</v>
      </c>
      <c r="G4" t="s">
        <v>25</v>
      </c>
      <c r="H4" t="s">
        <v>101</v>
      </c>
      <c r="I4" t="s">
        <v>99</v>
      </c>
      <c r="J4" t="b">
        <v>0</v>
      </c>
      <c r="K4">
        <v>30723801</v>
      </c>
      <c r="L4">
        <v>22597</v>
      </c>
    </row>
    <row r="5" spans="1:12" x14ac:dyDescent="0.25">
      <c r="A5">
        <v>2022</v>
      </c>
      <c r="B5">
        <v>2023</v>
      </c>
      <c r="C5">
        <v>1</v>
      </c>
      <c r="D5">
        <v>1</v>
      </c>
      <c r="E5">
        <v>2</v>
      </c>
      <c r="F5" t="s">
        <v>72</v>
      </c>
      <c r="G5" t="s">
        <v>7</v>
      </c>
      <c r="H5" t="s">
        <v>98</v>
      </c>
      <c r="I5" t="s">
        <v>99</v>
      </c>
      <c r="J5" t="b">
        <v>0</v>
      </c>
      <c r="K5">
        <v>760268619</v>
      </c>
      <c r="L5">
        <v>211763</v>
      </c>
    </row>
    <row r="6" spans="1:12" x14ac:dyDescent="0.25">
      <c r="A6">
        <v>2022</v>
      </c>
      <c r="B6">
        <v>2023</v>
      </c>
      <c r="C6">
        <v>1</v>
      </c>
      <c r="D6">
        <v>1</v>
      </c>
      <c r="E6">
        <v>2</v>
      </c>
      <c r="F6" t="s">
        <v>70</v>
      </c>
      <c r="G6" t="s">
        <v>8</v>
      </c>
      <c r="H6" t="s">
        <v>98</v>
      </c>
      <c r="I6" t="s">
        <v>99</v>
      </c>
      <c r="J6" t="b">
        <v>0</v>
      </c>
      <c r="K6">
        <v>141243615</v>
      </c>
      <c r="L6">
        <v>40634</v>
      </c>
    </row>
    <row r="7" spans="1:12" x14ac:dyDescent="0.25">
      <c r="A7">
        <v>2022</v>
      </c>
      <c r="B7">
        <v>2023</v>
      </c>
      <c r="C7">
        <v>1</v>
      </c>
      <c r="D7">
        <v>1</v>
      </c>
      <c r="E7">
        <v>2</v>
      </c>
      <c r="F7" t="s">
        <v>103</v>
      </c>
      <c r="G7" t="s">
        <v>27</v>
      </c>
      <c r="H7" t="s">
        <v>104</v>
      </c>
      <c r="I7" t="s">
        <v>99</v>
      </c>
      <c r="J7" t="b">
        <v>0</v>
      </c>
      <c r="K7">
        <v>97605485</v>
      </c>
      <c r="L7">
        <v>21394</v>
      </c>
    </row>
    <row r="8" spans="1:12" x14ac:dyDescent="0.25">
      <c r="A8">
        <v>2022</v>
      </c>
      <c r="B8">
        <v>2023</v>
      </c>
      <c r="C8">
        <v>1</v>
      </c>
      <c r="D8">
        <v>1</v>
      </c>
      <c r="E8">
        <v>2</v>
      </c>
      <c r="F8" t="s">
        <v>105</v>
      </c>
      <c r="G8" t="s">
        <v>28</v>
      </c>
      <c r="H8" t="s">
        <v>101</v>
      </c>
      <c r="I8" t="s">
        <v>99</v>
      </c>
      <c r="J8" t="b">
        <v>0</v>
      </c>
      <c r="K8">
        <v>2070523</v>
      </c>
      <c r="L8">
        <v>2369</v>
      </c>
    </row>
    <row r="9" spans="1:12" x14ac:dyDescent="0.25">
      <c r="A9">
        <v>2022</v>
      </c>
      <c r="B9">
        <v>2023</v>
      </c>
      <c r="C9">
        <v>1</v>
      </c>
      <c r="D9">
        <v>1</v>
      </c>
      <c r="E9">
        <v>2</v>
      </c>
      <c r="F9" t="s">
        <v>106</v>
      </c>
      <c r="G9" t="s">
        <v>29</v>
      </c>
      <c r="H9" t="s">
        <v>101</v>
      </c>
      <c r="I9" t="s">
        <v>99</v>
      </c>
      <c r="J9" t="b">
        <v>0</v>
      </c>
      <c r="K9">
        <v>11525642</v>
      </c>
      <c r="L9">
        <v>4402</v>
      </c>
    </row>
    <row r="10" spans="1:12" x14ac:dyDescent="0.25">
      <c r="A10">
        <v>2022</v>
      </c>
      <c r="B10">
        <v>2023</v>
      </c>
      <c r="C10">
        <v>1</v>
      </c>
      <c r="D10">
        <v>1</v>
      </c>
      <c r="E10">
        <v>2</v>
      </c>
      <c r="F10" t="s">
        <v>107</v>
      </c>
      <c r="G10" t="s">
        <v>30</v>
      </c>
      <c r="H10" t="s">
        <v>101</v>
      </c>
      <c r="I10" t="s">
        <v>99</v>
      </c>
      <c r="J10" t="b">
        <v>0</v>
      </c>
      <c r="K10">
        <v>271553725</v>
      </c>
      <c r="L10">
        <v>127229</v>
      </c>
    </row>
    <row r="11" spans="1:12" x14ac:dyDescent="0.25">
      <c r="A11">
        <v>2022</v>
      </c>
      <c r="B11">
        <v>2023</v>
      </c>
      <c r="C11">
        <v>1</v>
      </c>
      <c r="D11">
        <v>1</v>
      </c>
      <c r="E11">
        <v>2</v>
      </c>
      <c r="F11" t="s">
        <v>108</v>
      </c>
      <c r="G11" t="s">
        <v>31</v>
      </c>
      <c r="H11" t="s">
        <v>101</v>
      </c>
      <c r="I11" t="s">
        <v>99</v>
      </c>
      <c r="J11" t="b">
        <v>0</v>
      </c>
      <c r="K11">
        <v>158992233</v>
      </c>
      <c r="L11">
        <v>72568</v>
      </c>
    </row>
    <row r="12" spans="1:12" x14ac:dyDescent="0.25">
      <c r="A12">
        <v>2022</v>
      </c>
      <c r="B12">
        <v>2023</v>
      </c>
      <c r="C12">
        <v>1</v>
      </c>
      <c r="D12">
        <v>1</v>
      </c>
      <c r="E12">
        <v>2</v>
      </c>
      <c r="F12" t="s">
        <v>74</v>
      </c>
      <c r="G12" t="s">
        <v>32</v>
      </c>
      <c r="H12" t="s">
        <v>98</v>
      </c>
      <c r="I12" t="s">
        <v>99</v>
      </c>
      <c r="J12" t="b">
        <v>0</v>
      </c>
      <c r="K12">
        <v>6553795</v>
      </c>
      <c r="L12">
        <v>2226</v>
      </c>
    </row>
    <row r="13" spans="1:12" x14ac:dyDescent="0.25">
      <c r="A13">
        <v>2022</v>
      </c>
      <c r="B13">
        <v>2023</v>
      </c>
      <c r="C13">
        <v>1</v>
      </c>
      <c r="D13">
        <v>1</v>
      </c>
      <c r="E13">
        <v>2</v>
      </c>
      <c r="F13" t="s">
        <v>75</v>
      </c>
      <c r="G13" t="s">
        <v>9</v>
      </c>
      <c r="H13" t="s">
        <v>98</v>
      </c>
      <c r="I13" t="s">
        <v>99</v>
      </c>
      <c r="J13" t="b">
        <v>0</v>
      </c>
      <c r="K13">
        <v>872735</v>
      </c>
      <c r="L13">
        <v>1978</v>
      </c>
    </row>
    <row r="14" spans="1:12" x14ac:dyDescent="0.25">
      <c r="A14">
        <v>2022</v>
      </c>
      <c r="B14">
        <v>2023</v>
      </c>
      <c r="C14">
        <v>1</v>
      </c>
      <c r="D14">
        <v>1</v>
      </c>
      <c r="E14">
        <v>2</v>
      </c>
      <c r="F14" t="s">
        <v>109</v>
      </c>
      <c r="G14" t="s">
        <v>33</v>
      </c>
      <c r="H14" t="s">
        <v>110</v>
      </c>
      <c r="I14" t="s">
        <v>99</v>
      </c>
      <c r="J14" t="b">
        <v>0</v>
      </c>
      <c r="K14">
        <v>635059</v>
      </c>
      <c r="L14">
        <v>6944</v>
      </c>
    </row>
    <row r="15" spans="1:12" x14ac:dyDescent="0.25">
      <c r="A15">
        <v>2022</v>
      </c>
      <c r="B15">
        <v>2023</v>
      </c>
      <c r="C15">
        <v>1</v>
      </c>
      <c r="D15">
        <v>1</v>
      </c>
      <c r="E15">
        <v>2</v>
      </c>
      <c r="F15" t="s">
        <v>76</v>
      </c>
      <c r="G15" t="s">
        <v>10</v>
      </c>
      <c r="H15" t="s">
        <v>98</v>
      </c>
      <c r="I15" t="s">
        <v>99</v>
      </c>
      <c r="J15" t="b">
        <v>0</v>
      </c>
      <c r="K15">
        <v>484948</v>
      </c>
      <c r="L15">
        <v>2393</v>
      </c>
    </row>
    <row r="16" spans="1:12" x14ac:dyDescent="0.25">
      <c r="A16">
        <v>2022</v>
      </c>
      <c r="B16">
        <v>2023</v>
      </c>
      <c r="C16">
        <v>1</v>
      </c>
      <c r="D16">
        <v>1</v>
      </c>
      <c r="E16">
        <v>2</v>
      </c>
      <c r="F16" t="s">
        <v>111</v>
      </c>
      <c r="G16" t="s">
        <v>34</v>
      </c>
      <c r="H16" t="s">
        <v>110</v>
      </c>
      <c r="I16" t="s">
        <v>99</v>
      </c>
      <c r="J16" t="b">
        <v>0</v>
      </c>
      <c r="K16">
        <v>44473393</v>
      </c>
      <c r="L16">
        <v>17975</v>
      </c>
    </row>
    <row r="17" spans="1:12" x14ac:dyDescent="0.25">
      <c r="A17">
        <v>2022</v>
      </c>
      <c r="B17">
        <v>2023</v>
      </c>
      <c r="C17">
        <v>1</v>
      </c>
      <c r="D17">
        <v>1</v>
      </c>
      <c r="E17">
        <v>2</v>
      </c>
      <c r="F17" t="s">
        <v>112</v>
      </c>
      <c r="G17" t="s">
        <v>35</v>
      </c>
      <c r="H17" t="s">
        <v>110</v>
      </c>
      <c r="I17" t="s">
        <v>99</v>
      </c>
      <c r="J17" t="b">
        <v>0</v>
      </c>
      <c r="K17">
        <v>38773063</v>
      </c>
      <c r="L17">
        <v>38447</v>
      </c>
    </row>
    <row r="18" spans="1:12" x14ac:dyDescent="0.25">
      <c r="A18">
        <v>2022</v>
      </c>
      <c r="B18">
        <v>2023</v>
      </c>
      <c r="C18">
        <v>1</v>
      </c>
      <c r="D18">
        <v>1</v>
      </c>
      <c r="E18">
        <v>2</v>
      </c>
      <c r="F18" t="s">
        <v>113</v>
      </c>
      <c r="G18" t="s">
        <v>36</v>
      </c>
      <c r="H18" t="s">
        <v>110</v>
      </c>
      <c r="I18" t="s">
        <v>99</v>
      </c>
      <c r="J18" t="b">
        <v>0</v>
      </c>
      <c r="K18">
        <v>31693927</v>
      </c>
      <c r="L18">
        <v>17366</v>
      </c>
    </row>
    <row r="19" spans="1:12" x14ac:dyDescent="0.25">
      <c r="A19">
        <v>2022</v>
      </c>
      <c r="B19">
        <v>2023</v>
      </c>
      <c r="C19">
        <v>1</v>
      </c>
      <c r="D19">
        <v>1</v>
      </c>
      <c r="E19">
        <v>2</v>
      </c>
      <c r="F19" t="s">
        <v>114</v>
      </c>
      <c r="G19" t="s">
        <v>37</v>
      </c>
      <c r="H19" t="s">
        <v>101</v>
      </c>
      <c r="I19" t="s">
        <v>99</v>
      </c>
      <c r="J19" t="b">
        <v>0</v>
      </c>
      <c r="K19">
        <v>42243935</v>
      </c>
      <c r="L19">
        <v>13222</v>
      </c>
    </row>
    <row r="20" spans="1:12" x14ac:dyDescent="0.25">
      <c r="A20">
        <v>2022</v>
      </c>
      <c r="B20">
        <v>2023</v>
      </c>
      <c r="C20">
        <v>1</v>
      </c>
      <c r="D20">
        <v>1</v>
      </c>
      <c r="E20">
        <v>2</v>
      </c>
      <c r="F20" t="s">
        <v>115</v>
      </c>
      <c r="G20" t="s">
        <v>38</v>
      </c>
      <c r="H20" t="s">
        <v>101</v>
      </c>
      <c r="I20" t="s">
        <v>99</v>
      </c>
      <c r="J20" t="b">
        <v>0</v>
      </c>
      <c r="K20">
        <v>53118395</v>
      </c>
      <c r="L20">
        <v>36259</v>
      </c>
    </row>
    <row r="21" spans="1:12" x14ac:dyDescent="0.25">
      <c r="A21">
        <v>2022</v>
      </c>
      <c r="B21">
        <v>2023</v>
      </c>
      <c r="C21">
        <v>1</v>
      </c>
      <c r="D21">
        <v>1</v>
      </c>
      <c r="E21">
        <v>2</v>
      </c>
      <c r="F21" t="s">
        <v>116</v>
      </c>
      <c r="G21" t="s">
        <v>39</v>
      </c>
      <c r="H21" t="s">
        <v>104</v>
      </c>
      <c r="I21" t="s">
        <v>99</v>
      </c>
      <c r="J21" t="b">
        <v>0</v>
      </c>
      <c r="K21">
        <v>50542792</v>
      </c>
      <c r="L21">
        <v>26758</v>
      </c>
    </row>
    <row r="22" spans="1:12" x14ac:dyDescent="0.25">
      <c r="A22">
        <v>2022</v>
      </c>
      <c r="B22">
        <v>2023</v>
      </c>
      <c r="C22">
        <v>1</v>
      </c>
      <c r="D22">
        <v>1</v>
      </c>
      <c r="E22">
        <v>2</v>
      </c>
      <c r="F22" t="s">
        <v>117</v>
      </c>
      <c r="G22" t="s">
        <v>40</v>
      </c>
      <c r="H22" t="s">
        <v>101</v>
      </c>
      <c r="I22" t="s">
        <v>99</v>
      </c>
      <c r="J22" t="b">
        <v>0</v>
      </c>
      <c r="K22">
        <v>69081300</v>
      </c>
      <c r="L22">
        <v>62973</v>
      </c>
    </row>
    <row r="23" spans="1:12" x14ac:dyDescent="0.25">
      <c r="A23">
        <v>2022</v>
      </c>
      <c r="B23">
        <v>2023</v>
      </c>
      <c r="C23">
        <v>1</v>
      </c>
      <c r="D23">
        <v>1</v>
      </c>
      <c r="E23">
        <v>2</v>
      </c>
      <c r="F23" t="s">
        <v>118</v>
      </c>
      <c r="G23" t="s">
        <v>41</v>
      </c>
      <c r="H23" t="s">
        <v>104</v>
      </c>
      <c r="I23" t="s">
        <v>99</v>
      </c>
      <c r="J23" t="b">
        <v>0</v>
      </c>
      <c r="K23">
        <v>19666195</v>
      </c>
      <c r="L23">
        <v>10637</v>
      </c>
    </row>
    <row r="24" spans="1:12" x14ac:dyDescent="0.25">
      <c r="A24">
        <v>2022</v>
      </c>
      <c r="B24">
        <v>2023</v>
      </c>
      <c r="C24">
        <v>1</v>
      </c>
      <c r="D24">
        <v>1</v>
      </c>
      <c r="E24">
        <v>2</v>
      </c>
      <c r="F24" t="s">
        <v>119</v>
      </c>
      <c r="G24" t="s">
        <v>43</v>
      </c>
      <c r="H24" t="s">
        <v>110</v>
      </c>
      <c r="I24" t="s">
        <v>99</v>
      </c>
      <c r="J24" t="b">
        <v>0</v>
      </c>
      <c r="K24">
        <v>22843308</v>
      </c>
      <c r="L24">
        <v>18082</v>
      </c>
    </row>
    <row r="25" spans="1:12" x14ac:dyDescent="0.25">
      <c r="A25">
        <v>2022</v>
      </c>
      <c r="B25">
        <v>2023</v>
      </c>
      <c r="C25">
        <v>1</v>
      </c>
      <c r="D25">
        <v>1</v>
      </c>
      <c r="E25">
        <v>2</v>
      </c>
      <c r="F25" t="s">
        <v>120</v>
      </c>
      <c r="G25" t="s">
        <v>44</v>
      </c>
      <c r="H25" t="s">
        <v>110</v>
      </c>
      <c r="I25" t="s">
        <v>99</v>
      </c>
      <c r="J25" t="b">
        <v>0</v>
      </c>
      <c r="K25">
        <v>33901134</v>
      </c>
      <c r="L25">
        <v>45953</v>
      </c>
    </row>
    <row r="26" spans="1:12" x14ac:dyDescent="0.25">
      <c r="A26">
        <v>2022</v>
      </c>
      <c r="B26">
        <v>2023</v>
      </c>
      <c r="C26">
        <v>1</v>
      </c>
      <c r="D26">
        <v>1</v>
      </c>
      <c r="E26">
        <v>2</v>
      </c>
      <c r="F26" t="s">
        <v>121</v>
      </c>
      <c r="G26" t="s">
        <v>45</v>
      </c>
      <c r="H26" t="s">
        <v>110</v>
      </c>
      <c r="I26" t="s">
        <v>99</v>
      </c>
      <c r="J26" t="b">
        <v>0</v>
      </c>
      <c r="K26">
        <v>33466637</v>
      </c>
      <c r="L26">
        <v>28288</v>
      </c>
    </row>
    <row r="27" spans="1:12" x14ac:dyDescent="0.25">
      <c r="A27">
        <v>2022</v>
      </c>
      <c r="B27">
        <v>2023</v>
      </c>
      <c r="C27">
        <v>1</v>
      </c>
      <c r="D27">
        <v>1</v>
      </c>
      <c r="E27">
        <v>2</v>
      </c>
      <c r="F27" t="s">
        <v>122</v>
      </c>
      <c r="G27" t="s">
        <v>46</v>
      </c>
      <c r="H27" t="s">
        <v>101</v>
      </c>
      <c r="I27" t="s">
        <v>99</v>
      </c>
      <c r="J27" t="b">
        <v>0</v>
      </c>
      <c r="K27">
        <v>26031069</v>
      </c>
      <c r="L27">
        <v>7221</v>
      </c>
    </row>
    <row r="28" spans="1:12" x14ac:dyDescent="0.25">
      <c r="A28">
        <v>2022</v>
      </c>
      <c r="B28">
        <v>2023</v>
      </c>
      <c r="C28">
        <v>1</v>
      </c>
      <c r="D28">
        <v>1</v>
      </c>
      <c r="E28">
        <v>2</v>
      </c>
      <c r="F28" t="s">
        <v>71</v>
      </c>
      <c r="G28" t="s">
        <v>11</v>
      </c>
      <c r="H28" t="s">
        <v>98</v>
      </c>
      <c r="I28" t="s">
        <v>99</v>
      </c>
      <c r="J28" t="b">
        <v>0</v>
      </c>
      <c r="K28">
        <v>7935197</v>
      </c>
      <c r="L28">
        <v>6118</v>
      </c>
    </row>
    <row r="29" spans="1:12" x14ac:dyDescent="0.25">
      <c r="A29">
        <v>2022</v>
      </c>
      <c r="B29">
        <v>2023</v>
      </c>
      <c r="C29">
        <v>1</v>
      </c>
      <c r="D29">
        <v>1</v>
      </c>
      <c r="E29">
        <v>2</v>
      </c>
      <c r="F29" t="s">
        <v>123</v>
      </c>
      <c r="G29" t="s">
        <v>47</v>
      </c>
      <c r="H29" t="s">
        <v>101</v>
      </c>
      <c r="I29" t="s">
        <v>99</v>
      </c>
      <c r="J29" t="b">
        <v>0</v>
      </c>
      <c r="K29">
        <v>89648149</v>
      </c>
      <c r="L29">
        <v>38075</v>
      </c>
    </row>
    <row r="30" spans="1:12" x14ac:dyDescent="0.25">
      <c r="A30">
        <v>2022</v>
      </c>
      <c r="B30">
        <v>2023</v>
      </c>
      <c r="C30">
        <v>1</v>
      </c>
      <c r="D30">
        <v>1</v>
      </c>
      <c r="E30">
        <v>2</v>
      </c>
      <c r="F30" t="s">
        <v>79</v>
      </c>
      <c r="G30" t="s">
        <v>15</v>
      </c>
      <c r="H30" t="s">
        <v>98</v>
      </c>
      <c r="I30" t="s">
        <v>99</v>
      </c>
      <c r="J30" t="b">
        <v>0</v>
      </c>
      <c r="K30">
        <v>4665207</v>
      </c>
      <c r="L30">
        <v>5040</v>
      </c>
    </row>
    <row r="31" spans="1:12" x14ac:dyDescent="0.25">
      <c r="A31">
        <v>2022</v>
      </c>
      <c r="B31">
        <v>2023</v>
      </c>
      <c r="C31">
        <v>1</v>
      </c>
      <c r="D31">
        <v>1</v>
      </c>
      <c r="E31">
        <v>2</v>
      </c>
      <c r="F31" t="s">
        <v>124</v>
      </c>
      <c r="G31" t="s">
        <v>48</v>
      </c>
      <c r="H31" t="s">
        <v>110</v>
      </c>
      <c r="I31" t="s">
        <v>99</v>
      </c>
      <c r="J31" t="b">
        <v>0</v>
      </c>
      <c r="K31">
        <v>13118492</v>
      </c>
      <c r="L31">
        <v>9768</v>
      </c>
    </row>
    <row r="32" spans="1:12" x14ac:dyDescent="0.25">
      <c r="A32">
        <v>2022</v>
      </c>
      <c r="B32">
        <v>2023</v>
      </c>
      <c r="C32">
        <v>1</v>
      </c>
      <c r="D32">
        <v>1</v>
      </c>
      <c r="E32">
        <v>2</v>
      </c>
      <c r="F32" t="s">
        <v>125</v>
      </c>
      <c r="G32" t="s">
        <v>49</v>
      </c>
      <c r="H32" t="s">
        <v>104</v>
      </c>
      <c r="I32" t="s">
        <v>99</v>
      </c>
      <c r="J32" t="b">
        <v>0</v>
      </c>
      <c r="K32">
        <v>385774</v>
      </c>
      <c r="L32">
        <v>2857</v>
      </c>
    </row>
    <row r="33" spans="1:12" x14ac:dyDescent="0.25">
      <c r="A33">
        <v>2022</v>
      </c>
      <c r="B33">
        <v>2023</v>
      </c>
      <c r="C33">
        <v>1</v>
      </c>
      <c r="D33">
        <v>1</v>
      </c>
      <c r="E33">
        <v>2</v>
      </c>
      <c r="F33" t="s">
        <v>126</v>
      </c>
      <c r="G33" t="s">
        <v>50</v>
      </c>
      <c r="H33" t="s">
        <v>104</v>
      </c>
      <c r="I33" t="s">
        <v>99</v>
      </c>
      <c r="J33" t="b">
        <v>0</v>
      </c>
      <c r="K33">
        <v>28690034</v>
      </c>
      <c r="L33">
        <v>25148</v>
      </c>
    </row>
    <row r="34" spans="1:12" x14ac:dyDescent="0.25">
      <c r="A34">
        <v>2022</v>
      </c>
      <c r="B34">
        <v>2023</v>
      </c>
      <c r="C34">
        <v>1</v>
      </c>
      <c r="D34">
        <v>1</v>
      </c>
      <c r="E34">
        <v>2</v>
      </c>
      <c r="F34" t="s">
        <v>78</v>
      </c>
      <c r="G34" t="s">
        <v>14</v>
      </c>
      <c r="H34" t="s">
        <v>98</v>
      </c>
      <c r="I34" t="s">
        <v>99</v>
      </c>
      <c r="J34" t="b">
        <v>0</v>
      </c>
      <c r="K34">
        <v>37641259</v>
      </c>
      <c r="L34">
        <v>7751</v>
      </c>
    </row>
    <row r="35" spans="1:12" x14ac:dyDescent="0.25">
      <c r="A35">
        <v>2022</v>
      </c>
      <c r="B35">
        <v>2023</v>
      </c>
      <c r="C35">
        <v>1</v>
      </c>
      <c r="D35">
        <v>1</v>
      </c>
      <c r="E35">
        <v>2</v>
      </c>
      <c r="F35" t="s">
        <v>127</v>
      </c>
      <c r="G35" t="s">
        <v>51</v>
      </c>
      <c r="H35" t="s">
        <v>104</v>
      </c>
      <c r="I35" t="s">
        <v>99</v>
      </c>
      <c r="J35" t="b">
        <v>0</v>
      </c>
      <c r="K35">
        <v>302624854</v>
      </c>
      <c r="L35">
        <v>184977</v>
      </c>
    </row>
    <row r="36" spans="1:12" x14ac:dyDescent="0.25">
      <c r="A36">
        <v>2022</v>
      </c>
      <c r="B36">
        <v>2023</v>
      </c>
      <c r="C36">
        <v>1</v>
      </c>
      <c r="D36">
        <v>1</v>
      </c>
      <c r="E36">
        <v>2</v>
      </c>
      <c r="F36" t="s">
        <v>128</v>
      </c>
      <c r="G36" t="s">
        <v>52</v>
      </c>
      <c r="H36" t="s">
        <v>110</v>
      </c>
      <c r="I36" t="s">
        <v>99</v>
      </c>
      <c r="J36" t="b">
        <v>0</v>
      </c>
      <c r="K36">
        <v>37871431</v>
      </c>
      <c r="L36">
        <v>23909</v>
      </c>
    </row>
    <row r="37" spans="1:12" x14ac:dyDescent="0.25">
      <c r="A37">
        <v>2022</v>
      </c>
      <c r="B37">
        <v>2023</v>
      </c>
      <c r="C37">
        <v>1</v>
      </c>
      <c r="D37">
        <v>1</v>
      </c>
      <c r="E37">
        <v>2</v>
      </c>
      <c r="F37" t="s">
        <v>129</v>
      </c>
      <c r="G37" t="s">
        <v>53</v>
      </c>
      <c r="H37" t="s">
        <v>101</v>
      </c>
      <c r="I37" t="s">
        <v>99</v>
      </c>
      <c r="J37" t="b">
        <v>0</v>
      </c>
      <c r="K37">
        <v>96601469</v>
      </c>
      <c r="L37">
        <v>33161</v>
      </c>
    </row>
    <row r="38" spans="1:12" x14ac:dyDescent="0.25">
      <c r="A38">
        <v>2022</v>
      </c>
      <c r="B38">
        <v>2023</v>
      </c>
      <c r="C38">
        <v>1</v>
      </c>
      <c r="D38">
        <v>1</v>
      </c>
      <c r="E38">
        <v>2</v>
      </c>
      <c r="F38" t="s">
        <v>80</v>
      </c>
      <c r="G38" t="s">
        <v>16</v>
      </c>
      <c r="H38" t="s">
        <v>98</v>
      </c>
      <c r="I38" t="s">
        <v>99</v>
      </c>
      <c r="J38" t="b">
        <v>0</v>
      </c>
      <c r="K38">
        <v>20442801</v>
      </c>
      <c r="L38">
        <v>11230</v>
      </c>
    </row>
    <row r="39" spans="1:12" x14ac:dyDescent="0.25">
      <c r="A39">
        <v>2022</v>
      </c>
      <c r="B39">
        <v>2023</v>
      </c>
      <c r="C39">
        <v>1</v>
      </c>
      <c r="D39">
        <v>1</v>
      </c>
      <c r="E39">
        <v>2</v>
      </c>
      <c r="F39" t="s">
        <v>130</v>
      </c>
      <c r="G39" t="s">
        <v>54</v>
      </c>
      <c r="H39" t="s">
        <v>104</v>
      </c>
      <c r="I39" t="s">
        <v>99</v>
      </c>
      <c r="J39" t="b">
        <v>0</v>
      </c>
      <c r="K39">
        <v>48573914</v>
      </c>
      <c r="L39">
        <v>35501</v>
      </c>
    </row>
    <row r="40" spans="1:12" x14ac:dyDescent="0.25">
      <c r="A40">
        <v>2022</v>
      </c>
      <c r="B40">
        <v>2023</v>
      </c>
      <c r="C40">
        <v>1</v>
      </c>
      <c r="D40">
        <v>1</v>
      </c>
      <c r="E40">
        <v>2</v>
      </c>
      <c r="F40" t="s">
        <v>131</v>
      </c>
      <c r="G40" t="s">
        <v>55</v>
      </c>
      <c r="H40" t="s">
        <v>132</v>
      </c>
      <c r="I40" t="s">
        <v>99</v>
      </c>
      <c r="J40" t="b">
        <v>0</v>
      </c>
      <c r="K40">
        <v>49322772</v>
      </c>
      <c r="L40">
        <v>25017</v>
      </c>
    </row>
    <row r="41" spans="1:12" x14ac:dyDescent="0.25">
      <c r="A41">
        <v>2022</v>
      </c>
      <c r="B41">
        <v>2023</v>
      </c>
      <c r="C41">
        <v>1</v>
      </c>
      <c r="D41">
        <v>1</v>
      </c>
      <c r="E41">
        <v>2</v>
      </c>
      <c r="F41" t="s">
        <v>133</v>
      </c>
      <c r="G41" t="s">
        <v>57</v>
      </c>
      <c r="H41" t="s">
        <v>104</v>
      </c>
      <c r="I41" t="s">
        <v>99</v>
      </c>
      <c r="J41" t="b">
        <v>0</v>
      </c>
      <c r="K41">
        <v>3957135</v>
      </c>
      <c r="L41">
        <v>4730</v>
      </c>
    </row>
    <row r="42" spans="1:12" x14ac:dyDescent="0.25">
      <c r="A42">
        <v>2022</v>
      </c>
      <c r="B42">
        <v>2023</v>
      </c>
      <c r="C42">
        <v>1</v>
      </c>
      <c r="D42">
        <v>1</v>
      </c>
      <c r="E42">
        <v>2</v>
      </c>
      <c r="F42" t="s">
        <v>134</v>
      </c>
      <c r="G42" t="s">
        <v>58</v>
      </c>
      <c r="H42" t="s">
        <v>101</v>
      </c>
      <c r="I42" t="s">
        <v>99</v>
      </c>
      <c r="J42" t="b">
        <v>0</v>
      </c>
      <c r="K42">
        <v>69768649</v>
      </c>
      <c r="L42">
        <v>42877</v>
      </c>
    </row>
    <row r="43" spans="1:12" x14ac:dyDescent="0.25">
      <c r="A43">
        <v>2022</v>
      </c>
      <c r="B43">
        <v>2023</v>
      </c>
      <c r="C43">
        <v>1</v>
      </c>
      <c r="D43">
        <v>1</v>
      </c>
      <c r="E43">
        <v>2</v>
      </c>
      <c r="F43" t="s">
        <v>81</v>
      </c>
      <c r="G43" t="s">
        <v>17</v>
      </c>
      <c r="H43" t="s">
        <v>98</v>
      </c>
      <c r="I43" t="s">
        <v>99</v>
      </c>
      <c r="J43" t="b">
        <v>0</v>
      </c>
      <c r="K43">
        <v>7887030</v>
      </c>
      <c r="L43">
        <v>7375</v>
      </c>
    </row>
    <row r="44" spans="1:12" x14ac:dyDescent="0.25">
      <c r="A44">
        <v>2022</v>
      </c>
      <c r="B44">
        <v>2023</v>
      </c>
      <c r="C44">
        <v>1</v>
      </c>
      <c r="D44">
        <v>1</v>
      </c>
      <c r="E44">
        <v>2</v>
      </c>
      <c r="F44" t="s">
        <v>135</v>
      </c>
      <c r="G44" t="s">
        <v>59</v>
      </c>
      <c r="H44" t="s">
        <v>101</v>
      </c>
      <c r="I44" t="s">
        <v>99</v>
      </c>
      <c r="J44" t="b">
        <v>0</v>
      </c>
      <c r="K44">
        <v>29852129</v>
      </c>
      <c r="L44">
        <v>12371</v>
      </c>
    </row>
    <row r="45" spans="1:12" x14ac:dyDescent="0.25">
      <c r="A45">
        <v>2022</v>
      </c>
      <c r="B45">
        <v>2023</v>
      </c>
      <c r="C45">
        <v>1</v>
      </c>
      <c r="D45">
        <v>1</v>
      </c>
      <c r="E45">
        <v>2</v>
      </c>
      <c r="F45" t="s">
        <v>136</v>
      </c>
      <c r="G45" t="s">
        <v>60</v>
      </c>
      <c r="H45" t="s">
        <v>101</v>
      </c>
      <c r="I45" t="s">
        <v>99</v>
      </c>
      <c r="J45" t="b">
        <v>0</v>
      </c>
      <c r="K45">
        <v>170859927</v>
      </c>
      <c r="L45">
        <v>57070</v>
      </c>
    </row>
    <row r="46" spans="1:12" x14ac:dyDescent="0.25">
      <c r="A46">
        <v>2022</v>
      </c>
      <c r="B46">
        <v>2023</v>
      </c>
      <c r="C46">
        <v>1</v>
      </c>
      <c r="D46">
        <v>1</v>
      </c>
      <c r="E46">
        <v>2</v>
      </c>
      <c r="F46" t="s">
        <v>82</v>
      </c>
      <c r="G46" t="s">
        <v>18</v>
      </c>
      <c r="H46" t="s">
        <v>98</v>
      </c>
      <c r="I46" t="s">
        <v>99</v>
      </c>
      <c r="J46" t="b">
        <v>0</v>
      </c>
      <c r="K46">
        <v>92301550</v>
      </c>
      <c r="L46">
        <v>65696</v>
      </c>
    </row>
    <row r="47" spans="1:12" x14ac:dyDescent="0.25">
      <c r="A47">
        <v>2022</v>
      </c>
      <c r="B47">
        <v>2023</v>
      </c>
      <c r="C47">
        <v>1</v>
      </c>
      <c r="D47">
        <v>1</v>
      </c>
      <c r="E47">
        <v>2</v>
      </c>
      <c r="F47" t="s">
        <v>137</v>
      </c>
      <c r="G47" t="s">
        <v>61</v>
      </c>
      <c r="H47" t="s">
        <v>101</v>
      </c>
      <c r="I47" t="s">
        <v>99</v>
      </c>
      <c r="J47" t="b">
        <v>0</v>
      </c>
      <c r="K47">
        <v>53794979</v>
      </c>
      <c r="L47">
        <v>17679</v>
      </c>
    </row>
    <row r="48" spans="1:12" x14ac:dyDescent="0.25">
      <c r="A48">
        <v>2022</v>
      </c>
      <c r="B48">
        <v>2023</v>
      </c>
      <c r="C48">
        <v>1</v>
      </c>
      <c r="D48">
        <v>1</v>
      </c>
      <c r="E48">
        <v>2</v>
      </c>
      <c r="F48" t="s">
        <v>138</v>
      </c>
      <c r="G48" t="s">
        <v>62</v>
      </c>
      <c r="H48" t="s">
        <v>132</v>
      </c>
      <c r="I48" t="s">
        <v>99</v>
      </c>
      <c r="J48" t="b">
        <v>0</v>
      </c>
      <c r="K48">
        <v>5607352</v>
      </c>
      <c r="L48">
        <v>1160</v>
      </c>
    </row>
    <row r="49" spans="1:12" x14ac:dyDescent="0.25">
      <c r="A49">
        <v>2022</v>
      </c>
      <c r="B49">
        <v>2023</v>
      </c>
      <c r="C49">
        <v>1</v>
      </c>
      <c r="D49">
        <v>1</v>
      </c>
      <c r="E49">
        <v>2</v>
      </c>
      <c r="F49" t="s">
        <v>139</v>
      </c>
      <c r="G49" t="s">
        <v>63</v>
      </c>
      <c r="H49" t="s">
        <v>104</v>
      </c>
      <c r="I49" t="s">
        <v>99</v>
      </c>
      <c r="J49" t="b">
        <v>0</v>
      </c>
      <c r="K49">
        <v>5504587</v>
      </c>
      <c r="L49">
        <v>3715</v>
      </c>
    </row>
    <row r="50" spans="1:12" x14ac:dyDescent="0.25">
      <c r="A50">
        <v>2022</v>
      </c>
      <c r="B50">
        <v>2023</v>
      </c>
      <c r="C50">
        <v>1</v>
      </c>
      <c r="D50">
        <v>1</v>
      </c>
      <c r="E50">
        <v>2</v>
      </c>
      <c r="F50" t="s">
        <v>83</v>
      </c>
      <c r="G50" t="s">
        <v>19</v>
      </c>
      <c r="H50" t="s">
        <v>98</v>
      </c>
      <c r="I50" t="s">
        <v>99</v>
      </c>
      <c r="J50" t="b">
        <v>0</v>
      </c>
      <c r="K50">
        <v>64241950</v>
      </c>
      <c r="L50">
        <v>31353</v>
      </c>
    </row>
    <row r="51" spans="1:12" x14ac:dyDescent="0.25">
      <c r="A51">
        <v>2022</v>
      </c>
      <c r="B51">
        <v>2023</v>
      </c>
      <c r="C51">
        <v>1</v>
      </c>
      <c r="D51">
        <v>1</v>
      </c>
      <c r="E51">
        <v>2</v>
      </c>
      <c r="F51" t="s">
        <v>140</v>
      </c>
      <c r="G51" t="s">
        <v>64</v>
      </c>
      <c r="H51" t="s">
        <v>110</v>
      </c>
      <c r="I51" t="s">
        <v>99</v>
      </c>
      <c r="J51" t="b">
        <v>0</v>
      </c>
      <c r="K51">
        <v>57154138</v>
      </c>
      <c r="L51">
        <v>58920</v>
      </c>
    </row>
    <row r="52" spans="1:12" x14ac:dyDescent="0.25">
      <c r="A52">
        <v>2022</v>
      </c>
      <c r="B52">
        <v>2023</v>
      </c>
      <c r="C52">
        <v>1</v>
      </c>
      <c r="D52">
        <v>1</v>
      </c>
      <c r="E52">
        <v>2</v>
      </c>
      <c r="F52" t="s">
        <v>141</v>
      </c>
      <c r="G52" t="s">
        <v>65</v>
      </c>
      <c r="H52" t="s">
        <v>101</v>
      </c>
      <c r="I52" t="s">
        <v>99</v>
      </c>
      <c r="J52" t="b">
        <v>0</v>
      </c>
      <c r="K52">
        <v>21583908</v>
      </c>
      <c r="L52">
        <v>13859</v>
      </c>
    </row>
    <row r="53" spans="1:12" x14ac:dyDescent="0.25">
      <c r="A53">
        <v>2022</v>
      </c>
      <c r="B53">
        <v>2023</v>
      </c>
      <c r="C53">
        <v>1</v>
      </c>
      <c r="D53">
        <v>1</v>
      </c>
      <c r="E53">
        <v>3</v>
      </c>
      <c r="F53" t="s">
        <v>68</v>
      </c>
      <c r="G53" t="s">
        <v>1</v>
      </c>
      <c r="H53" t="s">
        <v>98</v>
      </c>
      <c r="I53" t="s">
        <v>99</v>
      </c>
      <c r="J53" t="b">
        <v>0</v>
      </c>
      <c r="K53">
        <v>10316656</v>
      </c>
      <c r="L53">
        <v>3696</v>
      </c>
    </row>
    <row r="54" spans="1:12" x14ac:dyDescent="0.25">
      <c r="A54">
        <v>2022</v>
      </c>
      <c r="B54">
        <v>2023</v>
      </c>
      <c r="C54">
        <v>1</v>
      </c>
      <c r="D54">
        <v>1</v>
      </c>
      <c r="E54">
        <v>3</v>
      </c>
      <c r="F54" t="s">
        <v>100</v>
      </c>
      <c r="G54" t="s">
        <v>24</v>
      </c>
      <c r="H54" t="s">
        <v>101</v>
      </c>
      <c r="I54" t="s">
        <v>99</v>
      </c>
      <c r="J54" t="b">
        <v>0</v>
      </c>
      <c r="K54">
        <v>122186332</v>
      </c>
      <c r="L54">
        <v>85172</v>
      </c>
    </row>
    <row r="55" spans="1:12" x14ac:dyDescent="0.25">
      <c r="A55">
        <v>2022</v>
      </c>
      <c r="B55">
        <v>2023</v>
      </c>
      <c r="C55">
        <v>1</v>
      </c>
      <c r="D55">
        <v>1</v>
      </c>
      <c r="E55">
        <v>3</v>
      </c>
      <c r="F55" t="s">
        <v>102</v>
      </c>
      <c r="G55" t="s">
        <v>25</v>
      </c>
      <c r="H55" t="s">
        <v>101</v>
      </c>
      <c r="I55" t="s">
        <v>99</v>
      </c>
      <c r="J55" t="b">
        <v>0</v>
      </c>
      <c r="K55">
        <v>73126336</v>
      </c>
      <c r="L55">
        <v>43976</v>
      </c>
    </row>
    <row r="56" spans="1:12" x14ac:dyDescent="0.25">
      <c r="A56">
        <v>2022</v>
      </c>
      <c r="B56">
        <v>2023</v>
      </c>
      <c r="C56">
        <v>1</v>
      </c>
      <c r="D56">
        <v>1</v>
      </c>
      <c r="E56">
        <v>3</v>
      </c>
      <c r="F56" t="s">
        <v>69</v>
      </c>
      <c r="G56" t="s">
        <v>5</v>
      </c>
      <c r="H56" t="s">
        <v>98</v>
      </c>
      <c r="I56" t="s">
        <v>99</v>
      </c>
      <c r="J56" t="b">
        <v>0</v>
      </c>
      <c r="K56">
        <v>390673811</v>
      </c>
      <c r="L56">
        <v>123472</v>
      </c>
    </row>
    <row r="57" spans="1:12" x14ac:dyDescent="0.25">
      <c r="A57">
        <v>2022</v>
      </c>
      <c r="B57">
        <v>2023</v>
      </c>
      <c r="C57">
        <v>1</v>
      </c>
      <c r="D57">
        <v>1</v>
      </c>
      <c r="E57">
        <v>3</v>
      </c>
      <c r="F57" t="s">
        <v>72</v>
      </c>
      <c r="G57" t="s">
        <v>7</v>
      </c>
      <c r="H57" t="s">
        <v>98</v>
      </c>
      <c r="I57" t="s">
        <v>99</v>
      </c>
      <c r="J57" t="b">
        <v>0</v>
      </c>
      <c r="K57">
        <v>1327256399</v>
      </c>
      <c r="L57">
        <v>391625</v>
      </c>
    </row>
    <row r="58" spans="1:12" x14ac:dyDescent="0.25">
      <c r="A58">
        <v>2022</v>
      </c>
      <c r="B58">
        <v>2023</v>
      </c>
      <c r="C58">
        <v>1</v>
      </c>
      <c r="D58">
        <v>1</v>
      </c>
      <c r="E58">
        <v>3</v>
      </c>
      <c r="F58" t="s">
        <v>70</v>
      </c>
      <c r="G58" t="s">
        <v>8</v>
      </c>
      <c r="H58" t="s">
        <v>98</v>
      </c>
      <c r="I58" t="s">
        <v>99</v>
      </c>
      <c r="J58" t="b">
        <v>0</v>
      </c>
      <c r="K58">
        <v>83015537</v>
      </c>
      <c r="L58">
        <v>84186</v>
      </c>
    </row>
    <row r="59" spans="1:12" x14ac:dyDescent="0.25">
      <c r="A59">
        <v>2022</v>
      </c>
      <c r="B59">
        <v>2023</v>
      </c>
      <c r="C59">
        <v>1</v>
      </c>
      <c r="D59">
        <v>1</v>
      </c>
      <c r="E59">
        <v>3</v>
      </c>
      <c r="F59" t="s">
        <v>103</v>
      </c>
      <c r="G59" t="s">
        <v>27</v>
      </c>
      <c r="H59" t="s">
        <v>104</v>
      </c>
      <c r="I59" t="s">
        <v>99</v>
      </c>
      <c r="J59" t="b">
        <v>0</v>
      </c>
      <c r="K59">
        <v>32789575</v>
      </c>
      <c r="L59">
        <v>19319</v>
      </c>
    </row>
    <row r="60" spans="1:12" x14ac:dyDescent="0.25">
      <c r="A60">
        <v>2022</v>
      </c>
      <c r="B60">
        <v>2023</v>
      </c>
      <c r="C60">
        <v>1</v>
      </c>
      <c r="D60">
        <v>1</v>
      </c>
      <c r="E60">
        <v>3</v>
      </c>
      <c r="F60" t="s">
        <v>106</v>
      </c>
      <c r="G60" t="s">
        <v>29</v>
      </c>
      <c r="H60" t="s">
        <v>101</v>
      </c>
      <c r="I60" t="s">
        <v>99</v>
      </c>
      <c r="J60" t="b">
        <v>0</v>
      </c>
      <c r="K60">
        <v>8052465</v>
      </c>
      <c r="L60">
        <v>19509</v>
      </c>
    </row>
    <row r="61" spans="1:12" x14ac:dyDescent="0.25">
      <c r="A61">
        <v>2022</v>
      </c>
      <c r="B61">
        <v>2023</v>
      </c>
      <c r="C61">
        <v>1</v>
      </c>
      <c r="D61">
        <v>1</v>
      </c>
      <c r="E61">
        <v>3</v>
      </c>
      <c r="F61" t="s">
        <v>107</v>
      </c>
      <c r="G61" t="s">
        <v>30</v>
      </c>
      <c r="H61" t="s">
        <v>101</v>
      </c>
      <c r="I61" t="s">
        <v>99</v>
      </c>
      <c r="J61" t="b">
        <v>0</v>
      </c>
      <c r="K61">
        <v>896100590</v>
      </c>
      <c r="L61">
        <v>248292</v>
      </c>
    </row>
    <row r="62" spans="1:12" x14ac:dyDescent="0.25">
      <c r="A62">
        <v>2022</v>
      </c>
      <c r="B62">
        <v>2023</v>
      </c>
      <c r="C62">
        <v>1</v>
      </c>
      <c r="D62">
        <v>1</v>
      </c>
      <c r="E62">
        <v>3</v>
      </c>
      <c r="F62" t="s">
        <v>108</v>
      </c>
      <c r="G62" t="s">
        <v>31</v>
      </c>
      <c r="H62" t="s">
        <v>101</v>
      </c>
      <c r="I62" t="s">
        <v>99</v>
      </c>
      <c r="J62" t="b">
        <v>0</v>
      </c>
      <c r="K62">
        <v>314315687</v>
      </c>
      <c r="L62">
        <v>145871</v>
      </c>
    </row>
    <row r="63" spans="1:12" x14ac:dyDescent="0.25">
      <c r="A63">
        <v>2022</v>
      </c>
      <c r="B63">
        <v>2023</v>
      </c>
      <c r="C63">
        <v>1</v>
      </c>
      <c r="D63">
        <v>1</v>
      </c>
      <c r="E63">
        <v>3</v>
      </c>
      <c r="F63" t="s">
        <v>75</v>
      </c>
      <c r="G63" t="s">
        <v>9</v>
      </c>
      <c r="H63" t="s">
        <v>98</v>
      </c>
      <c r="I63" t="s">
        <v>99</v>
      </c>
      <c r="J63" t="b">
        <v>0</v>
      </c>
      <c r="K63">
        <v>12614644</v>
      </c>
      <c r="L63">
        <v>15125</v>
      </c>
    </row>
    <row r="64" spans="1:12" x14ac:dyDescent="0.25">
      <c r="A64">
        <v>2022</v>
      </c>
      <c r="B64">
        <v>2023</v>
      </c>
      <c r="C64">
        <v>1</v>
      </c>
      <c r="D64">
        <v>1</v>
      </c>
      <c r="E64">
        <v>3</v>
      </c>
      <c r="F64" t="s">
        <v>109</v>
      </c>
      <c r="G64" t="s">
        <v>33</v>
      </c>
      <c r="H64" t="s">
        <v>110</v>
      </c>
      <c r="I64" t="s">
        <v>99</v>
      </c>
      <c r="J64" t="b">
        <v>0</v>
      </c>
      <c r="K64">
        <v>87631368</v>
      </c>
      <c r="L64">
        <v>44959</v>
      </c>
    </row>
    <row r="65" spans="1:12" x14ac:dyDescent="0.25">
      <c r="A65">
        <v>2022</v>
      </c>
      <c r="B65">
        <v>2023</v>
      </c>
      <c r="C65">
        <v>1</v>
      </c>
      <c r="D65">
        <v>1</v>
      </c>
      <c r="E65">
        <v>3</v>
      </c>
      <c r="F65" t="s">
        <v>76</v>
      </c>
      <c r="G65" t="s">
        <v>10</v>
      </c>
      <c r="H65" t="s">
        <v>98</v>
      </c>
      <c r="I65" t="s">
        <v>99</v>
      </c>
      <c r="J65" t="b">
        <v>0</v>
      </c>
      <c r="K65">
        <v>70655904</v>
      </c>
      <c r="L65">
        <v>30629</v>
      </c>
    </row>
    <row r="66" spans="1:12" x14ac:dyDescent="0.25">
      <c r="A66">
        <v>2022</v>
      </c>
      <c r="B66">
        <v>2023</v>
      </c>
      <c r="C66">
        <v>1</v>
      </c>
      <c r="D66">
        <v>1</v>
      </c>
      <c r="E66">
        <v>3</v>
      </c>
      <c r="F66" t="s">
        <v>111</v>
      </c>
      <c r="G66" t="s">
        <v>34</v>
      </c>
      <c r="H66" t="s">
        <v>110</v>
      </c>
      <c r="I66" t="s">
        <v>99</v>
      </c>
      <c r="J66" t="b">
        <v>0</v>
      </c>
      <c r="K66">
        <v>270906378</v>
      </c>
      <c r="L66">
        <v>99201</v>
      </c>
    </row>
    <row r="67" spans="1:12" x14ac:dyDescent="0.25">
      <c r="A67">
        <v>2022</v>
      </c>
      <c r="B67">
        <v>2023</v>
      </c>
      <c r="C67">
        <v>1</v>
      </c>
      <c r="D67">
        <v>1</v>
      </c>
      <c r="E67">
        <v>3</v>
      </c>
      <c r="F67" t="s">
        <v>112</v>
      </c>
      <c r="G67" t="s">
        <v>35</v>
      </c>
      <c r="H67" t="s">
        <v>110</v>
      </c>
      <c r="I67" t="s">
        <v>99</v>
      </c>
      <c r="J67" t="b">
        <v>0</v>
      </c>
      <c r="K67">
        <v>187576436</v>
      </c>
      <c r="L67">
        <v>151723</v>
      </c>
    </row>
    <row r="68" spans="1:12" x14ac:dyDescent="0.25">
      <c r="A68">
        <v>2022</v>
      </c>
      <c r="B68">
        <v>2023</v>
      </c>
      <c r="C68">
        <v>1</v>
      </c>
      <c r="D68">
        <v>1</v>
      </c>
      <c r="E68">
        <v>3</v>
      </c>
      <c r="F68" t="s">
        <v>113</v>
      </c>
      <c r="G68" t="s">
        <v>36</v>
      </c>
      <c r="H68" t="s">
        <v>110</v>
      </c>
      <c r="I68" t="s">
        <v>99</v>
      </c>
      <c r="J68" t="b">
        <v>0</v>
      </c>
      <c r="K68">
        <v>87355931</v>
      </c>
      <c r="L68">
        <v>40590</v>
      </c>
    </row>
    <row r="69" spans="1:12" x14ac:dyDescent="0.25">
      <c r="A69">
        <v>2022</v>
      </c>
      <c r="B69">
        <v>2023</v>
      </c>
      <c r="C69">
        <v>1</v>
      </c>
      <c r="D69">
        <v>1</v>
      </c>
      <c r="E69">
        <v>3</v>
      </c>
      <c r="F69" t="s">
        <v>114</v>
      </c>
      <c r="G69" t="s">
        <v>37</v>
      </c>
      <c r="H69" t="s">
        <v>101</v>
      </c>
      <c r="I69" t="s">
        <v>99</v>
      </c>
      <c r="J69" t="b">
        <v>0</v>
      </c>
      <c r="K69">
        <v>168417503</v>
      </c>
      <c r="L69">
        <v>64517</v>
      </c>
    </row>
    <row r="70" spans="1:12" x14ac:dyDescent="0.25">
      <c r="A70">
        <v>2022</v>
      </c>
      <c r="B70">
        <v>2023</v>
      </c>
      <c r="C70">
        <v>1</v>
      </c>
      <c r="D70">
        <v>1</v>
      </c>
      <c r="E70">
        <v>3</v>
      </c>
      <c r="F70" t="s">
        <v>115</v>
      </c>
      <c r="G70" t="s">
        <v>38</v>
      </c>
      <c r="H70" t="s">
        <v>101</v>
      </c>
      <c r="I70" t="s">
        <v>99</v>
      </c>
      <c r="J70" t="b">
        <v>0</v>
      </c>
      <c r="K70">
        <v>143459170</v>
      </c>
      <c r="L70">
        <v>59243</v>
      </c>
    </row>
    <row r="71" spans="1:12" x14ac:dyDescent="0.25">
      <c r="A71">
        <v>2022</v>
      </c>
      <c r="B71">
        <v>2023</v>
      </c>
      <c r="C71">
        <v>1</v>
      </c>
      <c r="D71">
        <v>1</v>
      </c>
      <c r="E71">
        <v>3</v>
      </c>
      <c r="F71" t="s">
        <v>116</v>
      </c>
      <c r="G71" t="s">
        <v>39</v>
      </c>
      <c r="H71" t="s">
        <v>104</v>
      </c>
      <c r="I71" t="s">
        <v>99</v>
      </c>
      <c r="J71" t="b">
        <v>0</v>
      </c>
      <c r="K71">
        <v>62237859</v>
      </c>
      <c r="L71">
        <v>52145</v>
      </c>
    </row>
    <row r="72" spans="1:12" x14ac:dyDescent="0.25">
      <c r="A72">
        <v>2022</v>
      </c>
      <c r="B72">
        <v>2023</v>
      </c>
      <c r="C72">
        <v>1</v>
      </c>
      <c r="D72">
        <v>1</v>
      </c>
      <c r="E72">
        <v>3</v>
      </c>
      <c r="F72" t="s">
        <v>117</v>
      </c>
      <c r="G72" t="s">
        <v>40</v>
      </c>
      <c r="H72" t="s">
        <v>101</v>
      </c>
      <c r="I72" t="s">
        <v>99</v>
      </c>
      <c r="J72" t="b">
        <v>0</v>
      </c>
      <c r="K72">
        <v>80284678</v>
      </c>
      <c r="L72">
        <v>47074</v>
      </c>
    </row>
    <row r="73" spans="1:12" x14ac:dyDescent="0.25">
      <c r="A73">
        <v>2022</v>
      </c>
      <c r="B73">
        <v>2023</v>
      </c>
      <c r="C73">
        <v>1</v>
      </c>
      <c r="D73">
        <v>1</v>
      </c>
      <c r="E73">
        <v>3</v>
      </c>
      <c r="F73" t="s">
        <v>118</v>
      </c>
      <c r="G73" t="s">
        <v>41</v>
      </c>
      <c r="H73" t="s">
        <v>104</v>
      </c>
      <c r="I73" t="s">
        <v>99</v>
      </c>
      <c r="J73" t="b">
        <v>0</v>
      </c>
      <c r="K73">
        <v>10989000</v>
      </c>
      <c r="L73">
        <v>8411</v>
      </c>
    </row>
    <row r="74" spans="1:12" x14ac:dyDescent="0.25">
      <c r="A74">
        <v>2022</v>
      </c>
      <c r="B74">
        <v>2023</v>
      </c>
      <c r="C74">
        <v>1</v>
      </c>
      <c r="D74">
        <v>1</v>
      </c>
      <c r="E74">
        <v>3</v>
      </c>
      <c r="F74" t="s">
        <v>119</v>
      </c>
      <c r="G74" t="s">
        <v>43</v>
      </c>
      <c r="H74" t="s">
        <v>110</v>
      </c>
      <c r="I74" t="s">
        <v>99</v>
      </c>
      <c r="J74" t="b">
        <v>0</v>
      </c>
      <c r="K74">
        <v>411435035</v>
      </c>
      <c r="L74">
        <v>161491</v>
      </c>
    </row>
    <row r="75" spans="1:12" x14ac:dyDescent="0.25">
      <c r="A75">
        <v>2022</v>
      </c>
      <c r="B75">
        <v>2023</v>
      </c>
      <c r="C75">
        <v>1</v>
      </c>
      <c r="D75">
        <v>1</v>
      </c>
      <c r="E75">
        <v>3</v>
      </c>
      <c r="F75" t="s">
        <v>120</v>
      </c>
      <c r="G75" t="s">
        <v>44</v>
      </c>
      <c r="H75" t="s">
        <v>110</v>
      </c>
      <c r="I75" t="s">
        <v>99</v>
      </c>
      <c r="J75" t="b">
        <v>0</v>
      </c>
      <c r="K75">
        <v>55258231</v>
      </c>
      <c r="L75">
        <v>33088</v>
      </c>
    </row>
    <row r="76" spans="1:12" x14ac:dyDescent="0.25">
      <c r="A76">
        <v>2022</v>
      </c>
      <c r="B76">
        <v>2023</v>
      </c>
      <c r="C76">
        <v>1</v>
      </c>
      <c r="D76">
        <v>1</v>
      </c>
      <c r="E76">
        <v>3</v>
      </c>
      <c r="F76" t="s">
        <v>121</v>
      </c>
      <c r="G76" t="s">
        <v>45</v>
      </c>
      <c r="H76" t="s">
        <v>110</v>
      </c>
      <c r="I76" t="s">
        <v>99</v>
      </c>
      <c r="J76" t="b">
        <v>0</v>
      </c>
      <c r="K76">
        <v>107243790</v>
      </c>
      <c r="L76">
        <v>52729</v>
      </c>
    </row>
    <row r="77" spans="1:12" x14ac:dyDescent="0.25">
      <c r="A77">
        <v>2022</v>
      </c>
      <c r="B77">
        <v>2023</v>
      </c>
      <c r="C77">
        <v>1</v>
      </c>
      <c r="D77">
        <v>1</v>
      </c>
      <c r="E77">
        <v>3</v>
      </c>
      <c r="F77" t="s">
        <v>122</v>
      </c>
      <c r="G77" t="s">
        <v>46</v>
      </c>
      <c r="H77" t="s">
        <v>101</v>
      </c>
      <c r="I77" t="s">
        <v>99</v>
      </c>
      <c r="J77" t="b">
        <v>0</v>
      </c>
      <c r="K77">
        <v>129992794</v>
      </c>
      <c r="L77">
        <v>47219</v>
      </c>
    </row>
    <row r="78" spans="1:12" x14ac:dyDescent="0.25">
      <c r="A78">
        <v>2022</v>
      </c>
      <c r="B78">
        <v>2023</v>
      </c>
      <c r="C78">
        <v>1</v>
      </c>
      <c r="D78">
        <v>1</v>
      </c>
      <c r="E78">
        <v>3</v>
      </c>
      <c r="F78" t="s">
        <v>71</v>
      </c>
      <c r="G78" t="s">
        <v>11</v>
      </c>
      <c r="H78" t="s">
        <v>98</v>
      </c>
      <c r="I78" t="s">
        <v>99</v>
      </c>
      <c r="J78" t="b">
        <v>0</v>
      </c>
      <c r="K78">
        <v>38066892</v>
      </c>
      <c r="L78">
        <v>20096</v>
      </c>
    </row>
    <row r="79" spans="1:12" x14ac:dyDescent="0.25">
      <c r="A79">
        <v>2022</v>
      </c>
      <c r="B79">
        <v>2023</v>
      </c>
      <c r="C79">
        <v>1</v>
      </c>
      <c r="D79">
        <v>1</v>
      </c>
      <c r="E79">
        <v>3</v>
      </c>
      <c r="F79" t="s">
        <v>123</v>
      </c>
      <c r="G79" t="s">
        <v>47</v>
      </c>
      <c r="H79" t="s">
        <v>101</v>
      </c>
      <c r="I79" t="s">
        <v>99</v>
      </c>
      <c r="J79" t="b">
        <v>0</v>
      </c>
      <c r="K79">
        <v>405155495</v>
      </c>
      <c r="L79">
        <v>136439</v>
      </c>
    </row>
    <row r="80" spans="1:12" x14ac:dyDescent="0.25">
      <c r="A80">
        <v>2022</v>
      </c>
      <c r="B80">
        <v>2023</v>
      </c>
      <c r="C80">
        <v>1</v>
      </c>
      <c r="D80">
        <v>1</v>
      </c>
      <c r="E80">
        <v>3</v>
      </c>
      <c r="F80" t="s">
        <v>79</v>
      </c>
      <c r="G80" t="s">
        <v>15</v>
      </c>
      <c r="H80" t="s">
        <v>98</v>
      </c>
      <c r="I80" t="s">
        <v>99</v>
      </c>
      <c r="J80" t="b">
        <v>0</v>
      </c>
      <c r="K80">
        <v>19085431</v>
      </c>
      <c r="L80">
        <v>17770</v>
      </c>
    </row>
    <row r="81" spans="1:12" x14ac:dyDescent="0.25">
      <c r="A81">
        <v>2022</v>
      </c>
      <c r="B81">
        <v>2023</v>
      </c>
      <c r="C81">
        <v>1</v>
      </c>
      <c r="D81">
        <v>1</v>
      </c>
      <c r="E81">
        <v>3</v>
      </c>
      <c r="F81" t="s">
        <v>124</v>
      </c>
      <c r="G81" t="s">
        <v>48</v>
      </c>
      <c r="H81" t="s">
        <v>110</v>
      </c>
      <c r="I81" t="s">
        <v>99</v>
      </c>
      <c r="J81" t="b">
        <v>0</v>
      </c>
      <c r="K81">
        <v>31472409</v>
      </c>
      <c r="L81">
        <v>29065</v>
      </c>
    </row>
    <row r="82" spans="1:12" x14ac:dyDescent="0.25">
      <c r="A82">
        <v>2022</v>
      </c>
      <c r="B82">
        <v>2023</v>
      </c>
      <c r="C82">
        <v>1</v>
      </c>
      <c r="D82">
        <v>1</v>
      </c>
      <c r="E82">
        <v>3</v>
      </c>
      <c r="F82" t="s">
        <v>125</v>
      </c>
      <c r="G82" t="s">
        <v>49</v>
      </c>
      <c r="H82" t="s">
        <v>104</v>
      </c>
      <c r="I82" t="s">
        <v>99</v>
      </c>
      <c r="J82" t="b">
        <v>0</v>
      </c>
      <c r="K82">
        <v>1309766</v>
      </c>
      <c r="L82">
        <v>12313</v>
      </c>
    </row>
    <row r="83" spans="1:12" x14ac:dyDescent="0.25">
      <c r="A83">
        <v>2022</v>
      </c>
      <c r="B83">
        <v>2023</v>
      </c>
      <c r="C83">
        <v>1</v>
      </c>
      <c r="D83">
        <v>1</v>
      </c>
      <c r="E83">
        <v>3</v>
      </c>
      <c r="F83" t="s">
        <v>126</v>
      </c>
      <c r="G83" t="s">
        <v>50</v>
      </c>
      <c r="H83" t="s">
        <v>104</v>
      </c>
      <c r="I83" t="s">
        <v>99</v>
      </c>
      <c r="J83" t="b">
        <v>0</v>
      </c>
      <c r="K83">
        <v>221348942</v>
      </c>
      <c r="L83">
        <v>106886</v>
      </c>
    </row>
    <row r="84" spans="1:12" x14ac:dyDescent="0.25">
      <c r="A84">
        <v>2022</v>
      </c>
      <c r="B84">
        <v>2023</v>
      </c>
      <c r="C84">
        <v>1</v>
      </c>
      <c r="D84">
        <v>1</v>
      </c>
      <c r="E84">
        <v>3</v>
      </c>
      <c r="F84" t="s">
        <v>78</v>
      </c>
      <c r="G84" t="s">
        <v>14</v>
      </c>
      <c r="H84" t="s">
        <v>98</v>
      </c>
      <c r="I84" t="s">
        <v>99</v>
      </c>
      <c r="J84" t="b">
        <v>0</v>
      </c>
      <c r="K84">
        <v>65671498</v>
      </c>
      <c r="L84">
        <v>24263</v>
      </c>
    </row>
    <row r="85" spans="1:12" x14ac:dyDescent="0.25">
      <c r="A85">
        <v>2022</v>
      </c>
      <c r="B85">
        <v>2023</v>
      </c>
      <c r="C85">
        <v>1</v>
      </c>
      <c r="D85">
        <v>1</v>
      </c>
      <c r="E85">
        <v>3</v>
      </c>
      <c r="F85" t="s">
        <v>77</v>
      </c>
      <c r="G85" t="s">
        <v>12</v>
      </c>
      <c r="H85" t="s">
        <v>98</v>
      </c>
      <c r="I85" t="s">
        <v>99</v>
      </c>
      <c r="J85" t="b">
        <v>0</v>
      </c>
      <c r="K85">
        <v>60464654</v>
      </c>
      <c r="L85">
        <v>36878</v>
      </c>
    </row>
    <row r="86" spans="1:12" x14ac:dyDescent="0.25">
      <c r="A86">
        <v>2022</v>
      </c>
      <c r="B86">
        <v>2023</v>
      </c>
      <c r="C86">
        <v>1</v>
      </c>
      <c r="D86">
        <v>1</v>
      </c>
      <c r="E86">
        <v>3</v>
      </c>
      <c r="F86" t="s">
        <v>127</v>
      </c>
      <c r="G86" t="s">
        <v>51</v>
      </c>
      <c r="H86" t="s">
        <v>104</v>
      </c>
      <c r="I86" t="s">
        <v>99</v>
      </c>
      <c r="J86" t="b">
        <v>0</v>
      </c>
      <c r="K86">
        <v>206785157</v>
      </c>
      <c r="L86">
        <v>81161</v>
      </c>
    </row>
    <row r="87" spans="1:12" x14ac:dyDescent="0.25">
      <c r="A87">
        <v>2022</v>
      </c>
      <c r="B87">
        <v>2023</v>
      </c>
      <c r="C87">
        <v>1</v>
      </c>
      <c r="D87">
        <v>1</v>
      </c>
      <c r="E87">
        <v>3</v>
      </c>
      <c r="F87" t="s">
        <v>128</v>
      </c>
      <c r="G87" t="s">
        <v>52</v>
      </c>
      <c r="H87" t="s">
        <v>110</v>
      </c>
      <c r="I87" t="s">
        <v>99</v>
      </c>
      <c r="J87" t="b">
        <v>0</v>
      </c>
      <c r="K87">
        <v>293844613</v>
      </c>
      <c r="L87">
        <v>170487</v>
      </c>
    </row>
    <row r="88" spans="1:12" x14ac:dyDescent="0.25">
      <c r="A88">
        <v>2022</v>
      </c>
      <c r="B88">
        <v>2023</v>
      </c>
      <c r="C88">
        <v>1</v>
      </c>
      <c r="D88">
        <v>1</v>
      </c>
      <c r="E88">
        <v>3</v>
      </c>
      <c r="F88" t="s">
        <v>129</v>
      </c>
      <c r="G88" t="s">
        <v>53</v>
      </c>
      <c r="H88" t="s">
        <v>101</v>
      </c>
      <c r="I88" t="s">
        <v>99</v>
      </c>
      <c r="J88" t="b">
        <v>0</v>
      </c>
      <c r="K88">
        <v>107673120</v>
      </c>
      <c r="L88">
        <v>38981</v>
      </c>
    </row>
    <row r="89" spans="1:12" x14ac:dyDescent="0.25">
      <c r="A89">
        <v>2022</v>
      </c>
      <c r="B89">
        <v>2023</v>
      </c>
      <c r="C89">
        <v>1</v>
      </c>
      <c r="D89">
        <v>1</v>
      </c>
      <c r="E89">
        <v>3</v>
      </c>
      <c r="F89" t="s">
        <v>80</v>
      </c>
      <c r="G89" t="s">
        <v>16</v>
      </c>
      <c r="H89" t="s">
        <v>98</v>
      </c>
      <c r="I89" t="s">
        <v>99</v>
      </c>
      <c r="J89" t="b">
        <v>0</v>
      </c>
      <c r="K89">
        <v>133763567</v>
      </c>
      <c r="L89">
        <v>54630</v>
      </c>
    </row>
    <row r="90" spans="1:12" x14ac:dyDescent="0.25">
      <c r="A90">
        <v>2022</v>
      </c>
      <c r="B90">
        <v>2023</v>
      </c>
      <c r="C90">
        <v>1</v>
      </c>
      <c r="D90">
        <v>1</v>
      </c>
      <c r="E90">
        <v>3</v>
      </c>
      <c r="F90" t="s">
        <v>130</v>
      </c>
      <c r="G90" t="s">
        <v>54</v>
      </c>
      <c r="H90" t="s">
        <v>104</v>
      </c>
      <c r="I90" t="s">
        <v>99</v>
      </c>
      <c r="J90" t="b">
        <v>0</v>
      </c>
      <c r="K90">
        <v>46142573</v>
      </c>
      <c r="L90">
        <v>64616</v>
      </c>
    </row>
    <row r="91" spans="1:12" x14ac:dyDescent="0.25">
      <c r="A91">
        <v>2022</v>
      </c>
      <c r="B91">
        <v>2023</v>
      </c>
      <c r="C91">
        <v>1</v>
      </c>
      <c r="D91">
        <v>1</v>
      </c>
      <c r="E91">
        <v>3</v>
      </c>
      <c r="F91" t="s">
        <v>131</v>
      </c>
      <c r="G91" t="s">
        <v>55</v>
      </c>
      <c r="H91" t="s">
        <v>132</v>
      </c>
      <c r="I91" t="s">
        <v>99</v>
      </c>
      <c r="J91" t="b">
        <v>0</v>
      </c>
      <c r="K91">
        <v>17228838</v>
      </c>
      <c r="L91">
        <v>7672</v>
      </c>
    </row>
    <row r="92" spans="1:12" x14ac:dyDescent="0.25">
      <c r="A92">
        <v>2022</v>
      </c>
      <c r="B92">
        <v>2023</v>
      </c>
      <c r="C92">
        <v>1</v>
      </c>
      <c r="D92">
        <v>1</v>
      </c>
      <c r="E92">
        <v>3</v>
      </c>
      <c r="F92" t="s">
        <v>133</v>
      </c>
      <c r="G92" t="s">
        <v>57</v>
      </c>
      <c r="H92" t="s">
        <v>104</v>
      </c>
      <c r="I92" t="s">
        <v>99</v>
      </c>
      <c r="J92" t="b">
        <v>0</v>
      </c>
      <c r="K92">
        <v>26833097</v>
      </c>
      <c r="L92">
        <v>13808</v>
      </c>
    </row>
    <row r="93" spans="1:12" x14ac:dyDescent="0.25">
      <c r="A93">
        <v>2022</v>
      </c>
      <c r="B93">
        <v>2023</v>
      </c>
      <c r="C93">
        <v>1</v>
      </c>
      <c r="D93">
        <v>1</v>
      </c>
      <c r="E93">
        <v>3</v>
      </c>
      <c r="F93" t="s">
        <v>134</v>
      </c>
      <c r="G93" t="s">
        <v>58</v>
      </c>
      <c r="H93" t="s">
        <v>101</v>
      </c>
      <c r="I93" t="s">
        <v>99</v>
      </c>
      <c r="J93" t="b">
        <v>0</v>
      </c>
      <c r="K93">
        <v>67260467</v>
      </c>
      <c r="L93">
        <v>50519</v>
      </c>
    </row>
    <row r="94" spans="1:12" x14ac:dyDescent="0.25">
      <c r="A94">
        <v>2022</v>
      </c>
      <c r="B94">
        <v>2023</v>
      </c>
      <c r="C94">
        <v>1</v>
      </c>
      <c r="D94">
        <v>1</v>
      </c>
      <c r="E94">
        <v>3</v>
      </c>
      <c r="F94" t="s">
        <v>81</v>
      </c>
      <c r="G94" t="s">
        <v>17</v>
      </c>
      <c r="H94" t="s">
        <v>98</v>
      </c>
      <c r="I94" t="s">
        <v>99</v>
      </c>
      <c r="J94" t="b">
        <v>0</v>
      </c>
      <c r="K94">
        <v>16130341</v>
      </c>
      <c r="L94">
        <v>13694</v>
      </c>
    </row>
    <row r="95" spans="1:12" x14ac:dyDescent="0.25">
      <c r="A95">
        <v>2022</v>
      </c>
      <c r="B95">
        <v>2023</v>
      </c>
      <c r="C95">
        <v>1</v>
      </c>
      <c r="D95">
        <v>1</v>
      </c>
      <c r="E95">
        <v>3</v>
      </c>
      <c r="F95" t="s">
        <v>135</v>
      </c>
      <c r="G95" t="s">
        <v>59</v>
      </c>
      <c r="H95" t="s">
        <v>101</v>
      </c>
      <c r="I95" t="s">
        <v>99</v>
      </c>
      <c r="J95" t="b">
        <v>0</v>
      </c>
      <c r="K95">
        <v>189900246</v>
      </c>
      <c r="L95">
        <v>88236</v>
      </c>
    </row>
    <row r="96" spans="1:12" x14ac:dyDescent="0.25">
      <c r="A96">
        <v>2022</v>
      </c>
      <c r="B96">
        <v>2023</v>
      </c>
      <c r="C96">
        <v>1</v>
      </c>
      <c r="D96">
        <v>1</v>
      </c>
      <c r="E96">
        <v>3</v>
      </c>
      <c r="F96" t="s">
        <v>136</v>
      </c>
      <c r="G96" t="s">
        <v>60</v>
      </c>
      <c r="H96" t="s">
        <v>101</v>
      </c>
      <c r="I96" t="s">
        <v>99</v>
      </c>
      <c r="J96" t="b">
        <v>0</v>
      </c>
      <c r="K96">
        <v>1143654933</v>
      </c>
      <c r="L96">
        <v>405241</v>
      </c>
    </row>
    <row r="97" spans="1:12" x14ac:dyDescent="0.25">
      <c r="A97">
        <v>2022</v>
      </c>
      <c r="B97">
        <v>2023</v>
      </c>
      <c r="C97">
        <v>1</v>
      </c>
      <c r="D97">
        <v>1</v>
      </c>
      <c r="E97">
        <v>3</v>
      </c>
      <c r="F97" t="s">
        <v>82</v>
      </c>
      <c r="G97" t="s">
        <v>18</v>
      </c>
      <c r="H97" t="s">
        <v>98</v>
      </c>
      <c r="I97" t="s">
        <v>99</v>
      </c>
      <c r="J97" t="b">
        <v>0</v>
      </c>
      <c r="K97">
        <v>79822582</v>
      </c>
      <c r="L97">
        <v>44768</v>
      </c>
    </row>
    <row r="98" spans="1:12" x14ac:dyDescent="0.25">
      <c r="A98">
        <v>2022</v>
      </c>
      <c r="B98">
        <v>2023</v>
      </c>
      <c r="C98">
        <v>1</v>
      </c>
      <c r="D98">
        <v>1</v>
      </c>
      <c r="E98">
        <v>3</v>
      </c>
      <c r="F98" t="s">
        <v>137</v>
      </c>
      <c r="G98" t="s">
        <v>61</v>
      </c>
      <c r="H98" t="s">
        <v>101</v>
      </c>
      <c r="I98" t="s">
        <v>99</v>
      </c>
      <c r="J98" t="b">
        <v>0</v>
      </c>
      <c r="K98">
        <v>287446590</v>
      </c>
      <c r="L98">
        <v>141217</v>
      </c>
    </row>
    <row r="99" spans="1:12" x14ac:dyDescent="0.25">
      <c r="A99">
        <v>2022</v>
      </c>
      <c r="B99">
        <v>2023</v>
      </c>
      <c r="C99">
        <v>1</v>
      </c>
      <c r="D99">
        <v>1</v>
      </c>
      <c r="E99">
        <v>3</v>
      </c>
      <c r="F99" t="s">
        <v>139</v>
      </c>
      <c r="G99" t="s">
        <v>63</v>
      </c>
      <c r="H99" t="s">
        <v>104</v>
      </c>
      <c r="I99" t="s">
        <v>99</v>
      </c>
      <c r="J99" t="b">
        <v>0</v>
      </c>
      <c r="K99">
        <v>27431000</v>
      </c>
      <c r="L99">
        <v>11616</v>
      </c>
    </row>
    <row r="100" spans="1:12" x14ac:dyDescent="0.25">
      <c r="A100">
        <v>2022</v>
      </c>
      <c r="B100">
        <v>2023</v>
      </c>
      <c r="C100">
        <v>1</v>
      </c>
      <c r="D100">
        <v>1</v>
      </c>
      <c r="E100">
        <v>3</v>
      </c>
      <c r="F100" t="s">
        <v>83</v>
      </c>
      <c r="G100" t="s">
        <v>19</v>
      </c>
      <c r="H100" t="s">
        <v>98</v>
      </c>
      <c r="I100" t="s">
        <v>99</v>
      </c>
      <c r="J100" t="b">
        <v>0</v>
      </c>
      <c r="K100">
        <v>287473727</v>
      </c>
      <c r="L100">
        <v>52371</v>
      </c>
    </row>
    <row r="101" spans="1:12" x14ac:dyDescent="0.25">
      <c r="A101">
        <v>2022</v>
      </c>
      <c r="B101">
        <v>2023</v>
      </c>
      <c r="C101">
        <v>1</v>
      </c>
      <c r="D101">
        <v>1</v>
      </c>
      <c r="E101">
        <v>3</v>
      </c>
      <c r="F101" t="s">
        <v>140</v>
      </c>
      <c r="G101" t="s">
        <v>64</v>
      </c>
      <c r="H101" t="s">
        <v>110</v>
      </c>
      <c r="I101" t="s">
        <v>99</v>
      </c>
      <c r="J101" t="b">
        <v>0</v>
      </c>
      <c r="K101">
        <v>135400750</v>
      </c>
      <c r="L101">
        <v>58971</v>
      </c>
    </row>
    <row r="102" spans="1:12" x14ac:dyDescent="0.25">
      <c r="A102">
        <v>2022</v>
      </c>
      <c r="B102">
        <v>2023</v>
      </c>
      <c r="C102">
        <v>1</v>
      </c>
      <c r="D102">
        <v>1</v>
      </c>
      <c r="E102">
        <v>3</v>
      </c>
      <c r="F102" t="s">
        <v>141</v>
      </c>
      <c r="G102" t="s">
        <v>65</v>
      </c>
      <c r="H102" t="s">
        <v>101</v>
      </c>
      <c r="I102" t="s">
        <v>99</v>
      </c>
      <c r="J102" t="b">
        <v>0</v>
      </c>
      <c r="K102">
        <v>89904713</v>
      </c>
      <c r="L102">
        <v>26023</v>
      </c>
    </row>
    <row r="103" spans="1:12" x14ac:dyDescent="0.25">
      <c r="A103">
        <v>2022</v>
      </c>
      <c r="B103">
        <v>2023</v>
      </c>
      <c r="C103">
        <v>1</v>
      </c>
      <c r="D103">
        <v>1</v>
      </c>
      <c r="E103">
        <v>3</v>
      </c>
      <c r="F103" t="s">
        <v>84</v>
      </c>
      <c r="G103" t="s">
        <v>20</v>
      </c>
      <c r="H103" t="s">
        <v>98</v>
      </c>
      <c r="I103" t="s">
        <v>99</v>
      </c>
      <c r="J103" t="b">
        <v>0</v>
      </c>
      <c r="K103">
        <v>2166000</v>
      </c>
      <c r="L103">
        <v>7616</v>
      </c>
    </row>
    <row r="104" spans="1:12" x14ac:dyDescent="0.25">
      <c r="A104">
        <v>2022</v>
      </c>
      <c r="B104">
        <v>2023</v>
      </c>
      <c r="C104">
        <v>1</v>
      </c>
      <c r="D104">
        <v>1</v>
      </c>
      <c r="E104">
        <v>4</v>
      </c>
      <c r="F104" t="s">
        <v>102</v>
      </c>
      <c r="G104" t="s">
        <v>25</v>
      </c>
      <c r="H104" t="s">
        <v>101</v>
      </c>
      <c r="I104" t="s">
        <v>99</v>
      </c>
      <c r="J104" t="b">
        <v>0</v>
      </c>
      <c r="K104">
        <v>1889000</v>
      </c>
      <c r="L104">
        <v>1058</v>
      </c>
    </row>
    <row r="105" spans="1:12" x14ac:dyDescent="0.25">
      <c r="A105">
        <v>2022</v>
      </c>
      <c r="B105">
        <v>2023</v>
      </c>
      <c r="C105">
        <v>1</v>
      </c>
      <c r="D105">
        <v>1</v>
      </c>
      <c r="E105">
        <v>4</v>
      </c>
      <c r="F105" t="s">
        <v>115</v>
      </c>
      <c r="G105" t="s">
        <v>38</v>
      </c>
      <c r="H105" t="s">
        <v>101</v>
      </c>
      <c r="I105" t="s">
        <v>99</v>
      </c>
      <c r="J105" t="b">
        <v>0</v>
      </c>
      <c r="K105">
        <v>4044494</v>
      </c>
      <c r="L105">
        <v>860</v>
      </c>
    </row>
    <row r="106" spans="1:12" x14ac:dyDescent="0.25">
      <c r="A106">
        <v>2022</v>
      </c>
      <c r="B106">
        <v>2023</v>
      </c>
      <c r="C106">
        <v>1</v>
      </c>
      <c r="D106">
        <v>1</v>
      </c>
      <c r="E106">
        <v>4</v>
      </c>
      <c r="F106" t="s">
        <v>116</v>
      </c>
      <c r="G106" t="s">
        <v>39</v>
      </c>
      <c r="H106" t="s">
        <v>104</v>
      </c>
      <c r="I106" t="s">
        <v>99</v>
      </c>
      <c r="J106" t="b">
        <v>0</v>
      </c>
      <c r="K106">
        <v>593091</v>
      </c>
      <c r="L106">
        <v>1630</v>
      </c>
    </row>
    <row r="107" spans="1:12" x14ac:dyDescent="0.25">
      <c r="A107">
        <v>2022</v>
      </c>
      <c r="B107">
        <v>2023</v>
      </c>
      <c r="C107">
        <v>1</v>
      </c>
      <c r="D107">
        <v>1</v>
      </c>
      <c r="E107">
        <v>4</v>
      </c>
      <c r="F107" t="s">
        <v>117</v>
      </c>
      <c r="G107" t="s">
        <v>40</v>
      </c>
      <c r="H107" t="s">
        <v>101</v>
      </c>
      <c r="I107" t="s">
        <v>99</v>
      </c>
      <c r="J107" t="b">
        <v>0</v>
      </c>
      <c r="K107">
        <v>436876</v>
      </c>
      <c r="L107">
        <v>873</v>
      </c>
    </row>
    <row r="108" spans="1:12" x14ac:dyDescent="0.25">
      <c r="A108">
        <v>2022</v>
      </c>
      <c r="B108">
        <v>2023</v>
      </c>
      <c r="C108">
        <v>1</v>
      </c>
      <c r="D108">
        <v>1</v>
      </c>
      <c r="E108">
        <v>4</v>
      </c>
      <c r="F108" t="s">
        <v>120</v>
      </c>
      <c r="G108" t="s">
        <v>44</v>
      </c>
      <c r="H108" t="s">
        <v>110</v>
      </c>
      <c r="I108" t="s">
        <v>99</v>
      </c>
      <c r="J108" t="b">
        <v>0</v>
      </c>
      <c r="K108">
        <v>4106608</v>
      </c>
      <c r="L108">
        <v>590</v>
      </c>
    </row>
    <row r="109" spans="1:12" x14ac:dyDescent="0.25">
      <c r="A109">
        <v>2022</v>
      </c>
      <c r="B109">
        <v>2023</v>
      </c>
      <c r="C109">
        <v>1</v>
      </c>
      <c r="D109">
        <v>1</v>
      </c>
      <c r="E109">
        <v>4</v>
      </c>
      <c r="F109" t="s">
        <v>123</v>
      </c>
      <c r="G109" t="s">
        <v>47</v>
      </c>
      <c r="H109" t="s">
        <v>101</v>
      </c>
      <c r="I109" t="s">
        <v>99</v>
      </c>
      <c r="J109" t="b">
        <v>0</v>
      </c>
      <c r="K109">
        <v>1973307</v>
      </c>
      <c r="L109">
        <v>872</v>
      </c>
    </row>
    <row r="110" spans="1:12" x14ac:dyDescent="0.25">
      <c r="A110">
        <v>2022</v>
      </c>
      <c r="B110">
        <v>2023</v>
      </c>
      <c r="C110">
        <v>1</v>
      </c>
      <c r="D110">
        <v>1</v>
      </c>
      <c r="E110">
        <v>4</v>
      </c>
      <c r="F110" t="s">
        <v>124</v>
      </c>
      <c r="G110" t="s">
        <v>48</v>
      </c>
      <c r="H110" t="s">
        <v>110</v>
      </c>
      <c r="I110" t="s">
        <v>99</v>
      </c>
      <c r="J110" t="b">
        <v>0</v>
      </c>
      <c r="K110">
        <v>8795783</v>
      </c>
      <c r="L110">
        <v>918</v>
      </c>
    </row>
    <row r="111" spans="1:12" x14ac:dyDescent="0.25">
      <c r="A111">
        <v>2022</v>
      </c>
      <c r="B111">
        <v>2023</v>
      </c>
      <c r="C111">
        <v>1</v>
      </c>
      <c r="D111">
        <v>1</v>
      </c>
      <c r="E111">
        <v>4</v>
      </c>
      <c r="F111" t="s">
        <v>127</v>
      </c>
      <c r="G111" t="s">
        <v>51</v>
      </c>
      <c r="H111" t="s">
        <v>104</v>
      </c>
      <c r="I111" t="s">
        <v>99</v>
      </c>
      <c r="J111" t="b">
        <v>0</v>
      </c>
      <c r="K111">
        <v>6070716</v>
      </c>
      <c r="L111">
        <v>451</v>
      </c>
    </row>
    <row r="112" spans="1:12" x14ac:dyDescent="0.25">
      <c r="A112">
        <v>2022</v>
      </c>
      <c r="B112">
        <v>2023</v>
      </c>
      <c r="C112">
        <v>1</v>
      </c>
      <c r="D112">
        <v>1</v>
      </c>
      <c r="E112">
        <v>4</v>
      </c>
      <c r="F112" t="s">
        <v>129</v>
      </c>
      <c r="G112" t="s">
        <v>53</v>
      </c>
      <c r="H112" t="s">
        <v>101</v>
      </c>
      <c r="I112" t="s">
        <v>99</v>
      </c>
      <c r="J112" t="b">
        <v>0</v>
      </c>
      <c r="K112">
        <v>2312000</v>
      </c>
      <c r="L112">
        <v>1099</v>
      </c>
    </row>
    <row r="113" spans="1:12" x14ac:dyDescent="0.25">
      <c r="A113">
        <v>2022</v>
      </c>
      <c r="B113">
        <v>2023</v>
      </c>
      <c r="C113">
        <v>1</v>
      </c>
      <c r="D113">
        <v>1</v>
      </c>
      <c r="E113">
        <v>4</v>
      </c>
      <c r="F113" t="s">
        <v>80</v>
      </c>
      <c r="G113" t="s">
        <v>16</v>
      </c>
      <c r="H113" t="s">
        <v>98</v>
      </c>
      <c r="I113" t="s">
        <v>99</v>
      </c>
      <c r="J113" t="b">
        <v>0</v>
      </c>
      <c r="K113">
        <v>17556000</v>
      </c>
      <c r="L113">
        <v>575</v>
      </c>
    </row>
    <row r="114" spans="1:12" x14ac:dyDescent="0.25">
      <c r="A114">
        <v>2022</v>
      </c>
      <c r="B114">
        <v>2023</v>
      </c>
      <c r="C114">
        <v>1</v>
      </c>
      <c r="D114">
        <v>1</v>
      </c>
      <c r="E114">
        <v>4</v>
      </c>
      <c r="F114" t="s">
        <v>131</v>
      </c>
      <c r="G114" t="s">
        <v>55</v>
      </c>
      <c r="H114" t="s">
        <v>132</v>
      </c>
      <c r="I114" t="s">
        <v>99</v>
      </c>
      <c r="J114" t="b">
        <v>0</v>
      </c>
      <c r="K114">
        <v>24814583</v>
      </c>
      <c r="L114">
        <v>894</v>
      </c>
    </row>
    <row r="115" spans="1:12" x14ac:dyDescent="0.25">
      <c r="A115">
        <v>2022</v>
      </c>
      <c r="B115">
        <v>2023</v>
      </c>
      <c r="C115">
        <v>1</v>
      </c>
      <c r="D115">
        <v>1</v>
      </c>
      <c r="E115">
        <v>4</v>
      </c>
      <c r="F115" t="s">
        <v>134</v>
      </c>
      <c r="G115" t="s">
        <v>58</v>
      </c>
      <c r="H115" t="s">
        <v>101</v>
      </c>
      <c r="I115" t="s">
        <v>99</v>
      </c>
      <c r="J115" t="b">
        <v>0</v>
      </c>
      <c r="K115">
        <v>7740937</v>
      </c>
      <c r="L115">
        <v>364</v>
      </c>
    </row>
    <row r="116" spans="1:12" x14ac:dyDescent="0.25">
      <c r="A116">
        <v>2022</v>
      </c>
      <c r="B116">
        <v>2023</v>
      </c>
      <c r="C116">
        <v>1</v>
      </c>
      <c r="D116">
        <v>1</v>
      </c>
      <c r="E116">
        <v>4</v>
      </c>
      <c r="F116" t="s">
        <v>135</v>
      </c>
      <c r="G116" t="s">
        <v>59</v>
      </c>
      <c r="H116" t="s">
        <v>101</v>
      </c>
      <c r="I116" t="s">
        <v>99</v>
      </c>
      <c r="J116" t="b">
        <v>0</v>
      </c>
      <c r="K116">
        <v>6716456</v>
      </c>
      <c r="L116">
        <v>391</v>
      </c>
    </row>
    <row r="117" spans="1:12" x14ac:dyDescent="0.25">
      <c r="A117">
        <v>2022</v>
      </c>
      <c r="B117">
        <v>2023</v>
      </c>
      <c r="C117">
        <v>1</v>
      </c>
      <c r="D117">
        <v>1</v>
      </c>
      <c r="E117">
        <v>4</v>
      </c>
      <c r="F117" t="s">
        <v>136</v>
      </c>
      <c r="G117" t="s">
        <v>60</v>
      </c>
      <c r="H117" t="s">
        <v>101</v>
      </c>
      <c r="I117" t="s">
        <v>99</v>
      </c>
      <c r="J117" t="b">
        <v>0</v>
      </c>
      <c r="K117">
        <v>41805090</v>
      </c>
      <c r="L117">
        <v>5247</v>
      </c>
    </row>
    <row r="118" spans="1:12" x14ac:dyDescent="0.25">
      <c r="A118">
        <v>2022</v>
      </c>
      <c r="B118">
        <v>2023</v>
      </c>
      <c r="C118">
        <v>1</v>
      </c>
      <c r="D118">
        <v>1</v>
      </c>
      <c r="E118">
        <v>5</v>
      </c>
      <c r="F118" t="s">
        <v>69</v>
      </c>
      <c r="G118" t="s">
        <v>5</v>
      </c>
      <c r="H118" t="s">
        <v>98</v>
      </c>
      <c r="I118" t="s">
        <v>99</v>
      </c>
      <c r="J118" t="b">
        <v>0</v>
      </c>
      <c r="K118">
        <v>3411214</v>
      </c>
      <c r="L118">
        <v>1077</v>
      </c>
    </row>
    <row r="119" spans="1:12" x14ac:dyDescent="0.25">
      <c r="A119">
        <v>2022</v>
      </c>
      <c r="B119">
        <v>2023</v>
      </c>
      <c r="C119">
        <v>1</v>
      </c>
      <c r="D119">
        <v>1</v>
      </c>
      <c r="E119">
        <v>5</v>
      </c>
      <c r="F119" t="s">
        <v>113</v>
      </c>
      <c r="G119" t="s">
        <v>36</v>
      </c>
      <c r="H119" t="s">
        <v>110</v>
      </c>
      <c r="I119" t="s">
        <v>99</v>
      </c>
      <c r="J119" t="b">
        <v>0</v>
      </c>
      <c r="K119">
        <v>4370760</v>
      </c>
      <c r="L119">
        <v>726</v>
      </c>
    </row>
    <row r="120" spans="1:12" x14ac:dyDescent="0.25">
      <c r="A120">
        <v>2022</v>
      </c>
      <c r="B120">
        <v>2023</v>
      </c>
      <c r="C120">
        <v>1</v>
      </c>
      <c r="D120">
        <v>1</v>
      </c>
      <c r="E120">
        <v>5</v>
      </c>
      <c r="F120" t="s">
        <v>119</v>
      </c>
      <c r="G120" t="s">
        <v>43</v>
      </c>
      <c r="H120" t="s">
        <v>110</v>
      </c>
      <c r="I120" t="s">
        <v>99</v>
      </c>
      <c r="J120" t="b">
        <v>0</v>
      </c>
      <c r="K120">
        <v>1075665</v>
      </c>
      <c r="L120">
        <v>341</v>
      </c>
    </row>
    <row r="121" spans="1:12" x14ac:dyDescent="0.25">
      <c r="A121">
        <v>2022</v>
      </c>
      <c r="B121">
        <v>2023</v>
      </c>
      <c r="C121">
        <v>1</v>
      </c>
      <c r="D121">
        <v>1</v>
      </c>
      <c r="E121">
        <v>5</v>
      </c>
      <c r="F121" t="s">
        <v>120</v>
      </c>
      <c r="G121" t="s">
        <v>44</v>
      </c>
      <c r="H121" t="s">
        <v>110</v>
      </c>
      <c r="I121" t="s">
        <v>99</v>
      </c>
      <c r="J121" t="b">
        <v>0</v>
      </c>
      <c r="K121">
        <v>2349000</v>
      </c>
      <c r="L121">
        <v>812</v>
      </c>
    </row>
    <row r="122" spans="1:12" x14ac:dyDescent="0.25">
      <c r="A122">
        <v>2022</v>
      </c>
      <c r="B122">
        <v>2023</v>
      </c>
      <c r="C122">
        <v>1</v>
      </c>
      <c r="D122">
        <v>1</v>
      </c>
      <c r="E122">
        <v>5</v>
      </c>
      <c r="F122" t="s">
        <v>71</v>
      </c>
      <c r="G122" t="s">
        <v>11</v>
      </c>
      <c r="H122" t="s">
        <v>98</v>
      </c>
      <c r="I122" t="s">
        <v>99</v>
      </c>
      <c r="J122" t="b">
        <v>0</v>
      </c>
      <c r="K122">
        <v>5074577</v>
      </c>
      <c r="L122">
        <v>862</v>
      </c>
    </row>
    <row r="123" spans="1:12" x14ac:dyDescent="0.25">
      <c r="A123">
        <v>2022</v>
      </c>
      <c r="B123">
        <v>2023</v>
      </c>
      <c r="C123">
        <v>1</v>
      </c>
      <c r="D123">
        <v>1</v>
      </c>
      <c r="E123">
        <v>5</v>
      </c>
      <c r="F123" t="s">
        <v>79</v>
      </c>
      <c r="G123" t="s">
        <v>15</v>
      </c>
      <c r="H123" t="s">
        <v>98</v>
      </c>
      <c r="I123" t="s">
        <v>99</v>
      </c>
      <c r="J123" t="b">
        <v>0</v>
      </c>
      <c r="K123">
        <v>2017968</v>
      </c>
      <c r="L123">
        <v>320</v>
      </c>
    </row>
    <row r="124" spans="1:12" x14ac:dyDescent="0.25">
      <c r="A124">
        <v>2022</v>
      </c>
      <c r="B124">
        <v>2023</v>
      </c>
      <c r="C124">
        <v>1</v>
      </c>
      <c r="D124">
        <v>1</v>
      </c>
      <c r="E124">
        <v>5</v>
      </c>
      <c r="F124" t="s">
        <v>124</v>
      </c>
      <c r="G124" t="s">
        <v>48</v>
      </c>
      <c r="H124" t="s">
        <v>110</v>
      </c>
      <c r="I124" t="s">
        <v>99</v>
      </c>
      <c r="J124" t="b">
        <v>0</v>
      </c>
      <c r="K124">
        <v>494026</v>
      </c>
      <c r="L124">
        <v>260</v>
      </c>
    </row>
    <row r="125" spans="1:12" x14ac:dyDescent="0.25">
      <c r="A125">
        <v>2022</v>
      </c>
      <c r="B125">
        <v>2023</v>
      </c>
      <c r="C125">
        <v>1</v>
      </c>
      <c r="D125">
        <v>1</v>
      </c>
      <c r="E125">
        <v>5</v>
      </c>
      <c r="F125" t="s">
        <v>78</v>
      </c>
      <c r="G125" t="s">
        <v>14</v>
      </c>
      <c r="H125" t="s">
        <v>98</v>
      </c>
      <c r="I125" t="s">
        <v>99</v>
      </c>
      <c r="J125" t="b">
        <v>0</v>
      </c>
      <c r="K125">
        <v>6728721</v>
      </c>
      <c r="L125">
        <v>1143</v>
      </c>
    </row>
    <row r="126" spans="1:12" x14ac:dyDescent="0.25">
      <c r="A126">
        <v>2022</v>
      </c>
      <c r="B126">
        <v>2023</v>
      </c>
      <c r="C126">
        <v>1</v>
      </c>
      <c r="D126">
        <v>1</v>
      </c>
      <c r="E126">
        <v>5</v>
      </c>
      <c r="F126" t="s">
        <v>81</v>
      </c>
      <c r="G126" t="s">
        <v>17</v>
      </c>
      <c r="H126" t="s">
        <v>98</v>
      </c>
      <c r="I126" t="s">
        <v>99</v>
      </c>
      <c r="J126" t="b">
        <v>0</v>
      </c>
      <c r="K126">
        <v>12936450</v>
      </c>
      <c r="L126">
        <v>827</v>
      </c>
    </row>
    <row r="127" spans="1:12" x14ac:dyDescent="0.25">
      <c r="A127">
        <v>2022</v>
      </c>
      <c r="B127">
        <v>2023</v>
      </c>
      <c r="C127">
        <v>1</v>
      </c>
      <c r="D127">
        <v>1</v>
      </c>
      <c r="E127">
        <v>5</v>
      </c>
      <c r="F127" t="s">
        <v>83</v>
      </c>
      <c r="G127" t="s">
        <v>19</v>
      </c>
      <c r="H127" t="s">
        <v>98</v>
      </c>
      <c r="I127" t="s">
        <v>99</v>
      </c>
      <c r="J127" t="b">
        <v>0</v>
      </c>
      <c r="K127">
        <v>4937768</v>
      </c>
      <c r="L127">
        <v>562</v>
      </c>
    </row>
    <row r="128" spans="1:12" x14ac:dyDescent="0.25">
      <c r="A128">
        <v>2022</v>
      </c>
      <c r="B128">
        <v>2023</v>
      </c>
      <c r="C128">
        <v>1</v>
      </c>
      <c r="D128">
        <v>1</v>
      </c>
      <c r="E128">
        <v>5</v>
      </c>
      <c r="F128" t="s">
        <v>140</v>
      </c>
      <c r="G128" t="s">
        <v>64</v>
      </c>
      <c r="H128" t="s">
        <v>110</v>
      </c>
      <c r="I128" t="s">
        <v>99</v>
      </c>
      <c r="J128" t="b">
        <v>0</v>
      </c>
      <c r="K128">
        <v>664539</v>
      </c>
      <c r="L128">
        <v>160</v>
      </c>
    </row>
    <row r="129" spans="1:12" x14ac:dyDescent="0.25">
      <c r="A129">
        <v>2022</v>
      </c>
      <c r="B129">
        <v>2023</v>
      </c>
      <c r="C129">
        <v>1</v>
      </c>
      <c r="D129">
        <v>1</v>
      </c>
      <c r="E129">
        <v>8</v>
      </c>
      <c r="F129" t="s">
        <v>130</v>
      </c>
      <c r="G129" t="s">
        <v>54</v>
      </c>
      <c r="H129" t="s">
        <v>104</v>
      </c>
      <c r="I129" t="s">
        <v>99</v>
      </c>
      <c r="J129" t="b">
        <v>0</v>
      </c>
      <c r="K129">
        <v>13105949</v>
      </c>
      <c r="L129">
        <v>9793</v>
      </c>
    </row>
    <row r="130" spans="1:12" x14ac:dyDescent="0.25">
      <c r="A130">
        <v>2022</v>
      </c>
      <c r="B130">
        <v>2023</v>
      </c>
      <c r="C130">
        <v>1</v>
      </c>
      <c r="D130">
        <v>4</v>
      </c>
      <c r="E130">
        <v>1</v>
      </c>
      <c r="F130" t="s">
        <v>100</v>
      </c>
      <c r="G130" t="s">
        <v>24</v>
      </c>
      <c r="H130" t="s">
        <v>101</v>
      </c>
      <c r="I130" t="s">
        <v>99</v>
      </c>
      <c r="J130" t="b">
        <v>0</v>
      </c>
      <c r="K130">
        <v>78558675</v>
      </c>
      <c r="L130">
        <v>53584</v>
      </c>
    </row>
    <row r="131" spans="1:12" x14ac:dyDescent="0.25">
      <c r="A131">
        <v>2022</v>
      </c>
      <c r="B131">
        <v>2023</v>
      </c>
      <c r="C131">
        <v>1</v>
      </c>
      <c r="D131">
        <v>4</v>
      </c>
      <c r="E131">
        <v>1</v>
      </c>
      <c r="F131" t="s">
        <v>102</v>
      </c>
      <c r="G131" t="s">
        <v>25</v>
      </c>
      <c r="H131" t="s">
        <v>101</v>
      </c>
      <c r="I131" t="s">
        <v>99</v>
      </c>
      <c r="J131" t="b">
        <v>0</v>
      </c>
      <c r="K131">
        <v>45945620</v>
      </c>
      <c r="L131">
        <v>26620</v>
      </c>
    </row>
    <row r="132" spans="1:12" x14ac:dyDescent="0.25">
      <c r="A132">
        <v>2022</v>
      </c>
      <c r="B132">
        <v>2023</v>
      </c>
      <c r="C132">
        <v>1</v>
      </c>
      <c r="D132">
        <v>4</v>
      </c>
      <c r="E132">
        <v>1</v>
      </c>
      <c r="F132" t="s">
        <v>142</v>
      </c>
      <c r="G132" t="s">
        <v>26</v>
      </c>
      <c r="H132" t="s">
        <v>98</v>
      </c>
      <c r="I132" t="s">
        <v>99</v>
      </c>
      <c r="J132" t="b">
        <v>0</v>
      </c>
      <c r="K132">
        <v>1361597</v>
      </c>
      <c r="L132">
        <v>934</v>
      </c>
    </row>
    <row r="133" spans="1:12" x14ac:dyDescent="0.25">
      <c r="A133">
        <v>2022</v>
      </c>
      <c r="B133">
        <v>2023</v>
      </c>
      <c r="C133">
        <v>1</v>
      </c>
      <c r="D133">
        <v>4</v>
      </c>
      <c r="E133">
        <v>1</v>
      </c>
      <c r="F133" t="s">
        <v>69</v>
      </c>
      <c r="G133" t="s">
        <v>5</v>
      </c>
      <c r="H133" t="s">
        <v>98</v>
      </c>
      <c r="I133" t="s">
        <v>99</v>
      </c>
      <c r="J133" t="b">
        <v>0</v>
      </c>
      <c r="K133">
        <v>129787682</v>
      </c>
      <c r="L133">
        <v>90849</v>
      </c>
    </row>
    <row r="134" spans="1:12" x14ac:dyDescent="0.25">
      <c r="A134">
        <v>2022</v>
      </c>
      <c r="B134">
        <v>2023</v>
      </c>
      <c r="C134">
        <v>1</v>
      </c>
      <c r="D134">
        <v>4</v>
      </c>
      <c r="E134">
        <v>1</v>
      </c>
      <c r="F134" t="s">
        <v>72</v>
      </c>
      <c r="G134" t="s">
        <v>7</v>
      </c>
      <c r="H134" t="s">
        <v>98</v>
      </c>
      <c r="I134" t="s">
        <v>99</v>
      </c>
      <c r="J134" t="b">
        <v>0</v>
      </c>
      <c r="K134">
        <v>2044987068</v>
      </c>
      <c r="L134">
        <v>724621</v>
      </c>
    </row>
    <row r="135" spans="1:12" x14ac:dyDescent="0.25">
      <c r="A135">
        <v>2022</v>
      </c>
      <c r="B135">
        <v>2023</v>
      </c>
      <c r="C135">
        <v>1</v>
      </c>
      <c r="D135">
        <v>4</v>
      </c>
      <c r="E135">
        <v>1</v>
      </c>
      <c r="F135" t="s">
        <v>70</v>
      </c>
      <c r="G135" t="s">
        <v>8</v>
      </c>
      <c r="H135" t="s">
        <v>98</v>
      </c>
      <c r="I135" t="s">
        <v>99</v>
      </c>
      <c r="J135" t="b">
        <v>0</v>
      </c>
      <c r="K135">
        <v>55170969</v>
      </c>
      <c r="L135">
        <v>48922</v>
      </c>
    </row>
    <row r="136" spans="1:12" x14ac:dyDescent="0.25">
      <c r="A136">
        <v>2022</v>
      </c>
      <c r="B136">
        <v>2023</v>
      </c>
      <c r="C136">
        <v>1</v>
      </c>
      <c r="D136">
        <v>4</v>
      </c>
      <c r="E136">
        <v>1</v>
      </c>
      <c r="F136" t="s">
        <v>103</v>
      </c>
      <c r="G136" t="s">
        <v>27</v>
      </c>
      <c r="H136" t="s">
        <v>104</v>
      </c>
      <c r="I136" t="s">
        <v>99</v>
      </c>
      <c r="J136" t="b">
        <v>0</v>
      </c>
      <c r="K136">
        <v>25524619</v>
      </c>
      <c r="L136">
        <v>22169</v>
      </c>
    </row>
    <row r="137" spans="1:12" x14ac:dyDescent="0.25">
      <c r="A137">
        <v>2022</v>
      </c>
      <c r="B137">
        <v>2023</v>
      </c>
      <c r="C137">
        <v>1</v>
      </c>
      <c r="D137">
        <v>4</v>
      </c>
      <c r="E137">
        <v>1</v>
      </c>
      <c r="F137" t="s">
        <v>106</v>
      </c>
      <c r="G137" t="s">
        <v>29</v>
      </c>
      <c r="H137" t="s">
        <v>101</v>
      </c>
      <c r="I137" t="s">
        <v>99</v>
      </c>
      <c r="J137" t="b">
        <v>0</v>
      </c>
      <c r="K137">
        <v>7408394</v>
      </c>
      <c r="L137">
        <v>7251</v>
      </c>
    </row>
    <row r="138" spans="1:12" x14ac:dyDescent="0.25">
      <c r="A138">
        <v>2022</v>
      </c>
      <c r="B138">
        <v>2023</v>
      </c>
      <c r="C138">
        <v>1</v>
      </c>
      <c r="D138">
        <v>4</v>
      </c>
      <c r="E138">
        <v>1</v>
      </c>
      <c r="F138" t="s">
        <v>107</v>
      </c>
      <c r="G138" t="s">
        <v>30</v>
      </c>
      <c r="H138" t="s">
        <v>101</v>
      </c>
      <c r="I138" t="s">
        <v>99</v>
      </c>
      <c r="J138" t="b">
        <v>0</v>
      </c>
      <c r="K138">
        <v>382072446</v>
      </c>
      <c r="L138">
        <v>152301</v>
      </c>
    </row>
    <row r="139" spans="1:12" x14ac:dyDescent="0.25">
      <c r="A139">
        <v>2022</v>
      </c>
      <c r="B139">
        <v>2023</v>
      </c>
      <c r="C139">
        <v>1</v>
      </c>
      <c r="D139">
        <v>4</v>
      </c>
      <c r="E139">
        <v>1</v>
      </c>
      <c r="F139" t="s">
        <v>143</v>
      </c>
      <c r="G139" t="s">
        <v>144</v>
      </c>
      <c r="H139" t="s">
        <v>98</v>
      </c>
      <c r="I139" t="s">
        <v>99</v>
      </c>
      <c r="J139" t="b">
        <v>0</v>
      </c>
      <c r="K139">
        <v>2040313</v>
      </c>
      <c r="L139">
        <v>1585</v>
      </c>
    </row>
    <row r="140" spans="1:12" x14ac:dyDescent="0.25">
      <c r="A140">
        <v>2022</v>
      </c>
      <c r="B140">
        <v>2023</v>
      </c>
      <c r="C140">
        <v>1</v>
      </c>
      <c r="D140">
        <v>4</v>
      </c>
      <c r="E140">
        <v>1</v>
      </c>
      <c r="F140" t="s">
        <v>108</v>
      </c>
      <c r="G140" t="s">
        <v>31</v>
      </c>
      <c r="H140" t="s">
        <v>101</v>
      </c>
      <c r="I140" t="s">
        <v>99</v>
      </c>
      <c r="J140" t="b">
        <v>0</v>
      </c>
      <c r="K140">
        <v>194981127</v>
      </c>
      <c r="L140">
        <v>78198</v>
      </c>
    </row>
    <row r="141" spans="1:12" x14ac:dyDescent="0.25">
      <c r="A141">
        <v>2022</v>
      </c>
      <c r="B141">
        <v>2023</v>
      </c>
      <c r="C141">
        <v>1</v>
      </c>
      <c r="D141">
        <v>4</v>
      </c>
      <c r="E141">
        <v>1</v>
      </c>
      <c r="F141" t="s">
        <v>74</v>
      </c>
      <c r="G141" t="s">
        <v>32</v>
      </c>
      <c r="H141" t="s">
        <v>98</v>
      </c>
      <c r="I141" t="s">
        <v>99</v>
      </c>
      <c r="J141" t="b">
        <v>0</v>
      </c>
      <c r="K141">
        <v>1280900</v>
      </c>
      <c r="L141">
        <v>1123</v>
      </c>
    </row>
    <row r="142" spans="1:12" x14ac:dyDescent="0.25">
      <c r="A142">
        <v>2022</v>
      </c>
      <c r="B142">
        <v>2023</v>
      </c>
      <c r="C142">
        <v>1</v>
      </c>
      <c r="D142">
        <v>4</v>
      </c>
      <c r="E142">
        <v>1</v>
      </c>
      <c r="F142" t="s">
        <v>75</v>
      </c>
      <c r="G142" t="s">
        <v>9</v>
      </c>
      <c r="H142" t="s">
        <v>98</v>
      </c>
      <c r="I142" t="s">
        <v>99</v>
      </c>
      <c r="J142" t="b">
        <v>0</v>
      </c>
      <c r="K142">
        <v>16199545</v>
      </c>
      <c r="L142">
        <v>11619</v>
      </c>
    </row>
    <row r="143" spans="1:12" x14ac:dyDescent="0.25">
      <c r="A143">
        <v>2022</v>
      </c>
      <c r="B143">
        <v>2023</v>
      </c>
      <c r="C143">
        <v>1</v>
      </c>
      <c r="D143">
        <v>4</v>
      </c>
      <c r="E143">
        <v>1</v>
      </c>
      <c r="F143" t="s">
        <v>109</v>
      </c>
      <c r="G143" t="s">
        <v>33</v>
      </c>
      <c r="H143" t="s">
        <v>110</v>
      </c>
      <c r="I143" t="s">
        <v>99</v>
      </c>
      <c r="J143" t="b">
        <v>0</v>
      </c>
      <c r="K143">
        <v>39230111</v>
      </c>
      <c r="L143">
        <v>38306</v>
      </c>
    </row>
    <row r="144" spans="1:12" x14ac:dyDescent="0.25">
      <c r="A144">
        <v>2022</v>
      </c>
      <c r="B144">
        <v>2023</v>
      </c>
      <c r="C144">
        <v>1</v>
      </c>
      <c r="D144">
        <v>4</v>
      </c>
      <c r="E144">
        <v>1</v>
      </c>
      <c r="F144" t="s">
        <v>76</v>
      </c>
      <c r="G144" t="s">
        <v>10</v>
      </c>
      <c r="H144" t="s">
        <v>98</v>
      </c>
      <c r="I144" t="s">
        <v>99</v>
      </c>
      <c r="J144" t="b">
        <v>0</v>
      </c>
      <c r="K144">
        <v>15822193</v>
      </c>
      <c r="L144">
        <v>14911</v>
      </c>
    </row>
    <row r="145" spans="1:12" x14ac:dyDescent="0.25">
      <c r="A145">
        <v>2022</v>
      </c>
      <c r="B145">
        <v>2023</v>
      </c>
      <c r="C145">
        <v>1</v>
      </c>
      <c r="D145">
        <v>4</v>
      </c>
      <c r="E145">
        <v>1</v>
      </c>
      <c r="F145" t="s">
        <v>111</v>
      </c>
      <c r="G145" t="s">
        <v>34</v>
      </c>
      <c r="H145" t="s">
        <v>110</v>
      </c>
      <c r="I145" t="s">
        <v>99</v>
      </c>
      <c r="J145" t="b">
        <v>0</v>
      </c>
      <c r="K145">
        <v>243217317</v>
      </c>
      <c r="L145">
        <v>153740</v>
      </c>
    </row>
    <row r="146" spans="1:12" x14ac:dyDescent="0.25">
      <c r="A146">
        <v>2022</v>
      </c>
      <c r="B146">
        <v>2023</v>
      </c>
      <c r="C146">
        <v>1</v>
      </c>
      <c r="D146">
        <v>4</v>
      </c>
      <c r="E146">
        <v>1</v>
      </c>
      <c r="F146" t="s">
        <v>112</v>
      </c>
      <c r="G146" t="s">
        <v>35</v>
      </c>
      <c r="H146" t="s">
        <v>110</v>
      </c>
      <c r="I146" t="s">
        <v>99</v>
      </c>
      <c r="J146" t="b">
        <v>0</v>
      </c>
      <c r="K146">
        <v>64258684</v>
      </c>
      <c r="L146">
        <v>54683</v>
      </c>
    </row>
    <row r="147" spans="1:12" x14ac:dyDescent="0.25">
      <c r="A147">
        <v>2022</v>
      </c>
      <c r="B147">
        <v>2023</v>
      </c>
      <c r="C147">
        <v>1</v>
      </c>
      <c r="D147">
        <v>4</v>
      </c>
      <c r="E147">
        <v>1</v>
      </c>
      <c r="F147" t="s">
        <v>113</v>
      </c>
      <c r="G147" t="s">
        <v>36</v>
      </c>
      <c r="H147" t="s">
        <v>110</v>
      </c>
      <c r="I147" t="s">
        <v>99</v>
      </c>
      <c r="J147" t="b">
        <v>0</v>
      </c>
      <c r="K147">
        <v>68823314</v>
      </c>
      <c r="L147">
        <v>43664</v>
      </c>
    </row>
    <row r="148" spans="1:12" x14ac:dyDescent="0.25">
      <c r="A148">
        <v>2022</v>
      </c>
      <c r="B148">
        <v>2023</v>
      </c>
      <c r="C148">
        <v>1</v>
      </c>
      <c r="D148">
        <v>4</v>
      </c>
      <c r="E148">
        <v>1</v>
      </c>
      <c r="F148" t="s">
        <v>114</v>
      </c>
      <c r="G148" t="s">
        <v>37</v>
      </c>
      <c r="H148" t="s">
        <v>101</v>
      </c>
      <c r="I148" t="s">
        <v>99</v>
      </c>
      <c r="J148" t="b">
        <v>0</v>
      </c>
      <c r="K148">
        <v>84395786</v>
      </c>
      <c r="L148">
        <v>41171</v>
      </c>
    </row>
    <row r="149" spans="1:12" x14ac:dyDescent="0.25">
      <c r="A149">
        <v>2022</v>
      </c>
      <c r="B149">
        <v>2023</v>
      </c>
      <c r="C149">
        <v>1</v>
      </c>
      <c r="D149">
        <v>4</v>
      </c>
      <c r="E149">
        <v>1</v>
      </c>
      <c r="F149" t="s">
        <v>115</v>
      </c>
      <c r="G149" t="s">
        <v>38</v>
      </c>
      <c r="H149" t="s">
        <v>101</v>
      </c>
      <c r="I149" t="s">
        <v>99</v>
      </c>
      <c r="J149" t="b">
        <v>0</v>
      </c>
      <c r="K149">
        <v>101023175</v>
      </c>
      <c r="L149">
        <v>39189</v>
      </c>
    </row>
    <row r="150" spans="1:12" x14ac:dyDescent="0.25">
      <c r="A150">
        <v>2022</v>
      </c>
      <c r="B150">
        <v>2023</v>
      </c>
      <c r="C150">
        <v>1</v>
      </c>
      <c r="D150">
        <v>4</v>
      </c>
      <c r="E150">
        <v>1</v>
      </c>
      <c r="F150" t="s">
        <v>116</v>
      </c>
      <c r="G150" t="s">
        <v>39</v>
      </c>
      <c r="H150" t="s">
        <v>104</v>
      </c>
      <c r="I150" t="s">
        <v>99</v>
      </c>
      <c r="J150" t="b">
        <v>0</v>
      </c>
      <c r="K150">
        <v>64948781</v>
      </c>
      <c r="L150">
        <v>38717</v>
      </c>
    </row>
    <row r="151" spans="1:12" x14ac:dyDescent="0.25">
      <c r="A151">
        <v>2022</v>
      </c>
      <c r="B151">
        <v>2023</v>
      </c>
      <c r="C151">
        <v>1</v>
      </c>
      <c r="D151">
        <v>4</v>
      </c>
      <c r="E151">
        <v>1</v>
      </c>
      <c r="F151" t="s">
        <v>117</v>
      </c>
      <c r="G151" t="s">
        <v>40</v>
      </c>
      <c r="H151" t="s">
        <v>101</v>
      </c>
      <c r="I151" t="s">
        <v>99</v>
      </c>
      <c r="J151" t="b">
        <v>0</v>
      </c>
      <c r="K151">
        <v>83194231</v>
      </c>
      <c r="L151">
        <v>58799</v>
      </c>
    </row>
    <row r="152" spans="1:12" x14ac:dyDescent="0.25">
      <c r="A152">
        <v>2022</v>
      </c>
      <c r="B152">
        <v>2023</v>
      </c>
      <c r="C152">
        <v>1</v>
      </c>
      <c r="D152">
        <v>4</v>
      </c>
      <c r="E152">
        <v>1</v>
      </c>
      <c r="F152" t="s">
        <v>118</v>
      </c>
      <c r="G152" t="s">
        <v>41</v>
      </c>
      <c r="H152" t="s">
        <v>104</v>
      </c>
      <c r="I152" t="s">
        <v>99</v>
      </c>
      <c r="J152" t="b">
        <v>0</v>
      </c>
      <c r="K152">
        <v>4832971</v>
      </c>
      <c r="L152">
        <v>9842</v>
      </c>
    </row>
    <row r="153" spans="1:12" x14ac:dyDescent="0.25">
      <c r="A153">
        <v>2022</v>
      </c>
      <c r="B153">
        <v>2023</v>
      </c>
      <c r="C153">
        <v>1</v>
      </c>
      <c r="D153">
        <v>4</v>
      </c>
      <c r="E153">
        <v>1</v>
      </c>
      <c r="F153" t="s">
        <v>145</v>
      </c>
      <c r="G153" t="s">
        <v>42</v>
      </c>
      <c r="H153" t="s">
        <v>98</v>
      </c>
      <c r="I153" t="s">
        <v>99</v>
      </c>
      <c r="J153" t="b">
        <v>0</v>
      </c>
      <c r="K153">
        <v>10319919</v>
      </c>
      <c r="L153">
        <v>1086</v>
      </c>
    </row>
    <row r="154" spans="1:12" x14ac:dyDescent="0.25">
      <c r="A154">
        <v>2022</v>
      </c>
      <c r="B154">
        <v>2023</v>
      </c>
      <c r="C154">
        <v>1</v>
      </c>
      <c r="D154">
        <v>4</v>
      </c>
      <c r="E154">
        <v>1</v>
      </c>
      <c r="F154" t="s">
        <v>119</v>
      </c>
      <c r="G154" t="s">
        <v>43</v>
      </c>
      <c r="H154" t="s">
        <v>110</v>
      </c>
      <c r="I154" t="s">
        <v>99</v>
      </c>
      <c r="J154" t="b">
        <v>0</v>
      </c>
      <c r="K154">
        <v>128386487</v>
      </c>
      <c r="L154">
        <v>96096</v>
      </c>
    </row>
    <row r="155" spans="1:12" x14ac:dyDescent="0.25">
      <c r="A155">
        <v>2022</v>
      </c>
      <c r="B155">
        <v>2023</v>
      </c>
      <c r="C155">
        <v>1</v>
      </c>
      <c r="D155">
        <v>4</v>
      </c>
      <c r="E155">
        <v>1</v>
      </c>
      <c r="F155" t="s">
        <v>120</v>
      </c>
      <c r="G155" t="s">
        <v>44</v>
      </c>
      <c r="H155" t="s">
        <v>110</v>
      </c>
      <c r="I155" t="s">
        <v>99</v>
      </c>
      <c r="J155" t="b">
        <v>0</v>
      </c>
      <c r="K155">
        <v>43051000</v>
      </c>
      <c r="L155">
        <v>63188</v>
      </c>
    </row>
    <row r="156" spans="1:12" x14ac:dyDescent="0.25">
      <c r="A156">
        <v>2022</v>
      </c>
      <c r="B156">
        <v>2023</v>
      </c>
      <c r="C156">
        <v>1</v>
      </c>
      <c r="D156">
        <v>4</v>
      </c>
      <c r="E156">
        <v>1</v>
      </c>
      <c r="F156" t="s">
        <v>121</v>
      </c>
      <c r="G156" t="s">
        <v>45</v>
      </c>
      <c r="H156" t="s">
        <v>110</v>
      </c>
      <c r="I156" t="s">
        <v>99</v>
      </c>
      <c r="J156" t="b">
        <v>0</v>
      </c>
      <c r="K156">
        <v>62130336</v>
      </c>
      <c r="L156">
        <v>50048</v>
      </c>
    </row>
    <row r="157" spans="1:12" x14ac:dyDescent="0.25">
      <c r="A157">
        <v>2022</v>
      </c>
      <c r="B157">
        <v>2023</v>
      </c>
      <c r="C157">
        <v>1</v>
      </c>
      <c r="D157">
        <v>4</v>
      </c>
      <c r="E157">
        <v>1</v>
      </c>
      <c r="F157" t="s">
        <v>73</v>
      </c>
      <c r="G157" t="s">
        <v>146</v>
      </c>
      <c r="H157" t="s">
        <v>98</v>
      </c>
      <c r="I157" t="s">
        <v>99</v>
      </c>
      <c r="J157" t="b">
        <v>0</v>
      </c>
      <c r="K157">
        <v>3668264</v>
      </c>
      <c r="L157">
        <v>1057</v>
      </c>
    </row>
    <row r="158" spans="1:12" x14ac:dyDescent="0.25">
      <c r="A158">
        <v>2022</v>
      </c>
      <c r="B158">
        <v>2023</v>
      </c>
      <c r="C158">
        <v>1</v>
      </c>
      <c r="D158">
        <v>4</v>
      </c>
      <c r="E158">
        <v>1</v>
      </c>
      <c r="F158" t="s">
        <v>122</v>
      </c>
      <c r="G158" t="s">
        <v>46</v>
      </c>
      <c r="H158" t="s">
        <v>101</v>
      </c>
      <c r="I158" t="s">
        <v>99</v>
      </c>
      <c r="J158" t="b">
        <v>0</v>
      </c>
      <c r="K158">
        <v>128658993</v>
      </c>
      <c r="L158">
        <v>52642</v>
      </c>
    </row>
    <row r="159" spans="1:12" x14ac:dyDescent="0.25">
      <c r="A159">
        <v>2022</v>
      </c>
      <c r="B159">
        <v>2023</v>
      </c>
      <c r="C159">
        <v>1</v>
      </c>
      <c r="D159">
        <v>4</v>
      </c>
      <c r="E159">
        <v>1</v>
      </c>
      <c r="F159" t="s">
        <v>71</v>
      </c>
      <c r="G159" t="s">
        <v>11</v>
      </c>
      <c r="H159" t="s">
        <v>98</v>
      </c>
      <c r="I159" t="s">
        <v>99</v>
      </c>
      <c r="J159" t="b">
        <v>0</v>
      </c>
      <c r="K159">
        <v>7658820</v>
      </c>
      <c r="L159">
        <v>3490</v>
      </c>
    </row>
    <row r="160" spans="1:12" x14ac:dyDescent="0.25">
      <c r="A160">
        <v>2022</v>
      </c>
      <c r="B160">
        <v>2023</v>
      </c>
      <c r="C160">
        <v>1</v>
      </c>
      <c r="D160">
        <v>4</v>
      </c>
      <c r="E160">
        <v>1</v>
      </c>
      <c r="F160" t="s">
        <v>123</v>
      </c>
      <c r="G160" t="s">
        <v>47</v>
      </c>
      <c r="H160" t="s">
        <v>101</v>
      </c>
      <c r="I160" t="s">
        <v>99</v>
      </c>
      <c r="J160" t="b">
        <v>0</v>
      </c>
      <c r="K160">
        <v>280746200</v>
      </c>
      <c r="L160">
        <v>146738</v>
      </c>
    </row>
    <row r="161" spans="1:12" x14ac:dyDescent="0.25">
      <c r="A161">
        <v>2022</v>
      </c>
      <c r="B161">
        <v>2023</v>
      </c>
      <c r="C161">
        <v>1</v>
      </c>
      <c r="D161">
        <v>4</v>
      </c>
      <c r="E161">
        <v>1</v>
      </c>
      <c r="F161" t="s">
        <v>79</v>
      </c>
      <c r="G161" t="s">
        <v>15</v>
      </c>
      <c r="H161" t="s">
        <v>98</v>
      </c>
      <c r="I161" t="s">
        <v>99</v>
      </c>
      <c r="J161" t="b">
        <v>0</v>
      </c>
      <c r="K161">
        <v>6622001</v>
      </c>
      <c r="L161">
        <v>6793</v>
      </c>
    </row>
    <row r="162" spans="1:12" x14ac:dyDescent="0.25">
      <c r="A162">
        <v>2022</v>
      </c>
      <c r="B162">
        <v>2023</v>
      </c>
      <c r="C162">
        <v>1</v>
      </c>
      <c r="D162">
        <v>4</v>
      </c>
      <c r="E162">
        <v>1</v>
      </c>
      <c r="F162" t="s">
        <v>124</v>
      </c>
      <c r="G162" t="s">
        <v>48</v>
      </c>
      <c r="H162" t="s">
        <v>110</v>
      </c>
      <c r="I162" t="s">
        <v>99</v>
      </c>
      <c r="J162" t="b">
        <v>0</v>
      </c>
      <c r="K162">
        <v>30717175</v>
      </c>
      <c r="L162">
        <v>23148</v>
      </c>
    </row>
    <row r="163" spans="1:12" x14ac:dyDescent="0.25">
      <c r="A163">
        <v>2022</v>
      </c>
      <c r="B163">
        <v>2023</v>
      </c>
      <c r="C163">
        <v>1</v>
      </c>
      <c r="D163">
        <v>4</v>
      </c>
      <c r="E163">
        <v>1</v>
      </c>
      <c r="F163" t="s">
        <v>125</v>
      </c>
      <c r="G163" t="s">
        <v>49</v>
      </c>
      <c r="H163" t="s">
        <v>104</v>
      </c>
      <c r="I163" t="s">
        <v>99</v>
      </c>
      <c r="J163" t="b">
        <v>0</v>
      </c>
      <c r="K163">
        <v>15859788</v>
      </c>
      <c r="L163">
        <v>7095</v>
      </c>
    </row>
    <row r="164" spans="1:12" x14ac:dyDescent="0.25">
      <c r="A164">
        <v>2022</v>
      </c>
      <c r="B164">
        <v>2023</v>
      </c>
      <c r="C164">
        <v>1</v>
      </c>
      <c r="D164">
        <v>4</v>
      </c>
      <c r="E164">
        <v>1</v>
      </c>
      <c r="F164" t="s">
        <v>126</v>
      </c>
      <c r="G164" t="s">
        <v>50</v>
      </c>
      <c r="H164" t="s">
        <v>104</v>
      </c>
      <c r="I164" t="s">
        <v>99</v>
      </c>
      <c r="J164" t="b">
        <v>0</v>
      </c>
      <c r="K164">
        <v>89366016</v>
      </c>
      <c r="L164">
        <v>79469</v>
      </c>
    </row>
    <row r="165" spans="1:12" x14ac:dyDescent="0.25">
      <c r="A165">
        <v>2022</v>
      </c>
      <c r="B165">
        <v>2023</v>
      </c>
      <c r="C165">
        <v>1</v>
      </c>
      <c r="D165">
        <v>4</v>
      </c>
      <c r="E165">
        <v>1</v>
      </c>
      <c r="F165" t="s">
        <v>78</v>
      </c>
      <c r="G165" t="s">
        <v>14</v>
      </c>
      <c r="H165" t="s">
        <v>98</v>
      </c>
      <c r="I165" t="s">
        <v>99</v>
      </c>
      <c r="J165" t="b">
        <v>0</v>
      </c>
      <c r="K165">
        <v>59300658</v>
      </c>
      <c r="L165">
        <v>30520</v>
      </c>
    </row>
    <row r="166" spans="1:12" x14ac:dyDescent="0.25">
      <c r="A166">
        <v>2022</v>
      </c>
      <c r="B166">
        <v>2023</v>
      </c>
      <c r="C166">
        <v>1</v>
      </c>
      <c r="D166">
        <v>4</v>
      </c>
      <c r="E166">
        <v>1</v>
      </c>
      <c r="F166" t="s">
        <v>77</v>
      </c>
      <c r="G166" t="s">
        <v>12</v>
      </c>
      <c r="H166" t="s">
        <v>98</v>
      </c>
      <c r="I166" t="s">
        <v>99</v>
      </c>
      <c r="J166" t="b">
        <v>0</v>
      </c>
      <c r="K166">
        <v>44306000</v>
      </c>
      <c r="L166">
        <v>27267</v>
      </c>
    </row>
    <row r="167" spans="1:12" x14ac:dyDescent="0.25">
      <c r="A167">
        <v>2022</v>
      </c>
      <c r="B167">
        <v>2023</v>
      </c>
      <c r="C167">
        <v>1</v>
      </c>
      <c r="D167">
        <v>4</v>
      </c>
      <c r="E167">
        <v>1</v>
      </c>
      <c r="F167" t="s">
        <v>127</v>
      </c>
      <c r="G167" t="s">
        <v>51</v>
      </c>
      <c r="H167" t="s">
        <v>104</v>
      </c>
      <c r="I167" t="s">
        <v>99</v>
      </c>
      <c r="J167" t="b">
        <v>0</v>
      </c>
      <c r="K167">
        <v>254300707</v>
      </c>
      <c r="L167">
        <v>138331</v>
      </c>
    </row>
    <row r="168" spans="1:12" x14ac:dyDescent="0.25">
      <c r="A168">
        <v>2022</v>
      </c>
      <c r="B168">
        <v>2023</v>
      </c>
      <c r="C168">
        <v>1</v>
      </c>
      <c r="D168">
        <v>4</v>
      </c>
      <c r="E168">
        <v>1</v>
      </c>
      <c r="F168" t="s">
        <v>128</v>
      </c>
      <c r="G168" t="s">
        <v>52</v>
      </c>
      <c r="H168" t="s">
        <v>110</v>
      </c>
      <c r="I168" t="s">
        <v>99</v>
      </c>
      <c r="J168" t="b">
        <v>0</v>
      </c>
      <c r="K168">
        <v>89168652</v>
      </c>
      <c r="L168">
        <v>114956</v>
      </c>
    </row>
    <row r="169" spans="1:12" x14ac:dyDescent="0.25">
      <c r="A169">
        <v>2022</v>
      </c>
      <c r="B169">
        <v>2023</v>
      </c>
      <c r="C169">
        <v>1</v>
      </c>
      <c r="D169">
        <v>4</v>
      </c>
      <c r="E169">
        <v>1</v>
      </c>
      <c r="F169" t="s">
        <v>129</v>
      </c>
      <c r="G169" t="s">
        <v>53</v>
      </c>
      <c r="H169" t="s">
        <v>101</v>
      </c>
      <c r="I169" t="s">
        <v>99</v>
      </c>
      <c r="J169" t="b">
        <v>0</v>
      </c>
      <c r="K169">
        <v>64061592</v>
      </c>
      <c r="L169">
        <v>32466</v>
      </c>
    </row>
    <row r="170" spans="1:12" x14ac:dyDescent="0.25">
      <c r="A170">
        <v>2022</v>
      </c>
      <c r="B170">
        <v>2023</v>
      </c>
      <c r="C170">
        <v>1</v>
      </c>
      <c r="D170">
        <v>4</v>
      </c>
      <c r="E170">
        <v>1</v>
      </c>
      <c r="F170" t="s">
        <v>80</v>
      </c>
      <c r="G170" t="s">
        <v>16</v>
      </c>
      <c r="H170" t="s">
        <v>98</v>
      </c>
      <c r="I170" t="s">
        <v>99</v>
      </c>
      <c r="J170" t="b">
        <v>0</v>
      </c>
      <c r="K170">
        <v>114729981</v>
      </c>
      <c r="L170">
        <v>39117</v>
      </c>
    </row>
    <row r="171" spans="1:12" x14ac:dyDescent="0.25">
      <c r="A171">
        <v>2022</v>
      </c>
      <c r="B171">
        <v>2023</v>
      </c>
      <c r="C171">
        <v>1</v>
      </c>
      <c r="D171">
        <v>4</v>
      </c>
      <c r="E171">
        <v>1</v>
      </c>
      <c r="F171" t="s">
        <v>130</v>
      </c>
      <c r="G171" t="s">
        <v>54</v>
      </c>
      <c r="H171" t="s">
        <v>104</v>
      </c>
      <c r="I171" t="s">
        <v>99</v>
      </c>
      <c r="J171" t="b">
        <v>0</v>
      </c>
      <c r="K171">
        <v>77061609</v>
      </c>
      <c r="L171">
        <v>58591</v>
      </c>
    </row>
    <row r="172" spans="1:12" x14ac:dyDescent="0.25">
      <c r="A172">
        <v>2022</v>
      </c>
      <c r="B172">
        <v>2023</v>
      </c>
      <c r="C172">
        <v>1</v>
      </c>
      <c r="D172">
        <v>4</v>
      </c>
      <c r="E172">
        <v>1</v>
      </c>
      <c r="F172" t="s">
        <v>131</v>
      </c>
      <c r="G172" t="s">
        <v>55</v>
      </c>
      <c r="H172" t="s">
        <v>132</v>
      </c>
      <c r="I172" t="s">
        <v>99</v>
      </c>
      <c r="J172" t="b">
        <v>0</v>
      </c>
      <c r="K172">
        <v>2067222</v>
      </c>
      <c r="L172">
        <v>391</v>
      </c>
    </row>
    <row r="173" spans="1:12" x14ac:dyDescent="0.25">
      <c r="A173">
        <v>2022</v>
      </c>
      <c r="B173">
        <v>2023</v>
      </c>
      <c r="C173">
        <v>1</v>
      </c>
      <c r="D173">
        <v>4</v>
      </c>
      <c r="E173">
        <v>1</v>
      </c>
      <c r="F173" t="s">
        <v>85</v>
      </c>
      <c r="G173" t="s">
        <v>56</v>
      </c>
      <c r="H173" t="s">
        <v>98</v>
      </c>
      <c r="I173" t="s">
        <v>99</v>
      </c>
      <c r="J173" t="b">
        <v>0</v>
      </c>
      <c r="K173">
        <v>361550</v>
      </c>
      <c r="L173">
        <v>315</v>
      </c>
    </row>
    <row r="174" spans="1:12" x14ac:dyDescent="0.25">
      <c r="A174">
        <v>2022</v>
      </c>
      <c r="B174">
        <v>2023</v>
      </c>
      <c r="C174">
        <v>1</v>
      </c>
      <c r="D174">
        <v>4</v>
      </c>
      <c r="E174">
        <v>1</v>
      </c>
      <c r="F174" t="s">
        <v>133</v>
      </c>
      <c r="G174" t="s">
        <v>57</v>
      </c>
      <c r="H174" t="s">
        <v>104</v>
      </c>
      <c r="I174" t="s">
        <v>99</v>
      </c>
      <c r="J174" t="b">
        <v>0</v>
      </c>
      <c r="K174">
        <v>14274769</v>
      </c>
      <c r="L174">
        <v>8195</v>
      </c>
    </row>
    <row r="175" spans="1:12" x14ac:dyDescent="0.25">
      <c r="A175">
        <v>2022</v>
      </c>
      <c r="B175">
        <v>2023</v>
      </c>
      <c r="C175">
        <v>1</v>
      </c>
      <c r="D175">
        <v>4</v>
      </c>
      <c r="E175">
        <v>1</v>
      </c>
      <c r="F175" t="s">
        <v>134</v>
      </c>
      <c r="G175" t="s">
        <v>58</v>
      </c>
      <c r="H175" t="s">
        <v>101</v>
      </c>
      <c r="I175" t="s">
        <v>99</v>
      </c>
      <c r="J175" t="b">
        <v>0</v>
      </c>
      <c r="K175">
        <v>121845030</v>
      </c>
      <c r="L175">
        <v>58336</v>
      </c>
    </row>
    <row r="176" spans="1:12" x14ac:dyDescent="0.25">
      <c r="A176">
        <v>2022</v>
      </c>
      <c r="B176">
        <v>2023</v>
      </c>
      <c r="C176">
        <v>1</v>
      </c>
      <c r="D176">
        <v>4</v>
      </c>
      <c r="E176">
        <v>1</v>
      </c>
      <c r="F176" t="s">
        <v>81</v>
      </c>
      <c r="G176" t="s">
        <v>17</v>
      </c>
      <c r="H176" t="s">
        <v>98</v>
      </c>
      <c r="I176" t="s">
        <v>99</v>
      </c>
      <c r="J176" t="b">
        <v>0</v>
      </c>
      <c r="K176">
        <v>2296133</v>
      </c>
      <c r="L176">
        <v>817</v>
      </c>
    </row>
    <row r="177" spans="1:12" x14ac:dyDescent="0.25">
      <c r="A177">
        <v>2022</v>
      </c>
      <c r="B177">
        <v>2023</v>
      </c>
      <c r="C177">
        <v>1</v>
      </c>
      <c r="D177">
        <v>4</v>
      </c>
      <c r="E177">
        <v>1</v>
      </c>
      <c r="F177" t="s">
        <v>135</v>
      </c>
      <c r="G177" t="s">
        <v>59</v>
      </c>
      <c r="H177" t="s">
        <v>101</v>
      </c>
      <c r="I177" t="s">
        <v>99</v>
      </c>
      <c r="J177" t="b">
        <v>0</v>
      </c>
      <c r="K177">
        <v>97661451</v>
      </c>
      <c r="L177">
        <v>44924</v>
      </c>
    </row>
    <row r="178" spans="1:12" x14ac:dyDescent="0.25">
      <c r="A178">
        <v>2022</v>
      </c>
      <c r="B178">
        <v>2023</v>
      </c>
      <c r="C178">
        <v>1</v>
      </c>
      <c r="D178">
        <v>4</v>
      </c>
      <c r="E178">
        <v>1</v>
      </c>
      <c r="F178" t="s">
        <v>136</v>
      </c>
      <c r="G178" t="s">
        <v>60</v>
      </c>
      <c r="H178" t="s">
        <v>101</v>
      </c>
      <c r="I178" t="s">
        <v>99</v>
      </c>
      <c r="J178" t="b">
        <v>0</v>
      </c>
      <c r="K178">
        <v>739764359</v>
      </c>
      <c r="L178">
        <v>420466</v>
      </c>
    </row>
    <row r="179" spans="1:12" x14ac:dyDescent="0.25">
      <c r="A179">
        <v>2022</v>
      </c>
      <c r="B179">
        <v>2023</v>
      </c>
      <c r="C179">
        <v>1</v>
      </c>
      <c r="D179">
        <v>4</v>
      </c>
      <c r="E179">
        <v>1</v>
      </c>
      <c r="F179" t="s">
        <v>82</v>
      </c>
      <c r="G179" t="s">
        <v>18</v>
      </c>
      <c r="H179" t="s">
        <v>98</v>
      </c>
      <c r="I179" t="s">
        <v>99</v>
      </c>
      <c r="J179" t="b">
        <v>0</v>
      </c>
      <c r="K179">
        <v>27846709</v>
      </c>
      <c r="L179">
        <v>18388</v>
      </c>
    </row>
    <row r="180" spans="1:12" x14ac:dyDescent="0.25">
      <c r="A180">
        <v>2022</v>
      </c>
      <c r="B180">
        <v>2023</v>
      </c>
      <c r="C180">
        <v>1</v>
      </c>
      <c r="D180">
        <v>4</v>
      </c>
      <c r="E180">
        <v>1</v>
      </c>
      <c r="F180" t="s">
        <v>137</v>
      </c>
      <c r="G180" t="s">
        <v>61</v>
      </c>
      <c r="H180" t="s">
        <v>101</v>
      </c>
      <c r="I180" t="s">
        <v>99</v>
      </c>
      <c r="J180" t="b">
        <v>0</v>
      </c>
      <c r="K180">
        <v>169694219</v>
      </c>
      <c r="L180">
        <v>87056</v>
      </c>
    </row>
    <row r="181" spans="1:12" x14ac:dyDescent="0.25">
      <c r="A181">
        <v>2022</v>
      </c>
      <c r="B181">
        <v>2023</v>
      </c>
      <c r="C181">
        <v>1</v>
      </c>
      <c r="D181">
        <v>4</v>
      </c>
      <c r="E181">
        <v>1</v>
      </c>
      <c r="F181" t="s">
        <v>139</v>
      </c>
      <c r="G181" t="s">
        <v>63</v>
      </c>
      <c r="H181" t="s">
        <v>104</v>
      </c>
      <c r="I181" t="s">
        <v>99</v>
      </c>
      <c r="J181" t="b">
        <v>0</v>
      </c>
      <c r="K181">
        <v>2273681</v>
      </c>
      <c r="L181">
        <v>2609</v>
      </c>
    </row>
    <row r="182" spans="1:12" x14ac:dyDescent="0.25">
      <c r="A182">
        <v>2022</v>
      </c>
      <c r="B182">
        <v>2023</v>
      </c>
      <c r="C182">
        <v>1</v>
      </c>
      <c r="D182">
        <v>4</v>
      </c>
      <c r="E182">
        <v>1</v>
      </c>
      <c r="F182" t="s">
        <v>83</v>
      </c>
      <c r="G182" t="s">
        <v>19</v>
      </c>
      <c r="H182" t="s">
        <v>98</v>
      </c>
      <c r="I182" t="s">
        <v>99</v>
      </c>
      <c r="J182" t="b">
        <v>0</v>
      </c>
      <c r="K182">
        <v>262172989</v>
      </c>
      <c r="L182">
        <v>110861</v>
      </c>
    </row>
    <row r="183" spans="1:12" x14ac:dyDescent="0.25">
      <c r="A183">
        <v>2022</v>
      </c>
      <c r="B183">
        <v>2023</v>
      </c>
      <c r="C183">
        <v>1</v>
      </c>
      <c r="D183">
        <v>4</v>
      </c>
      <c r="E183">
        <v>1</v>
      </c>
      <c r="F183" t="s">
        <v>140</v>
      </c>
      <c r="G183" t="s">
        <v>64</v>
      </c>
      <c r="H183" t="s">
        <v>110</v>
      </c>
      <c r="I183" t="s">
        <v>99</v>
      </c>
      <c r="J183" t="b">
        <v>0</v>
      </c>
      <c r="K183">
        <v>84141515</v>
      </c>
      <c r="L183">
        <v>51601</v>
      </c>
    </row>
    <row r="184" spans="1:12" x14ac:dyDescent="0.25">
      <c r="A184">
        <v>2022</v>
      </c>
      <c r="B184">
        <v>2023</v>
      </c>
      <c r="C184">
        <v>1</v>
      </c>
      <c r="D184">
        <v>4</v>
      </c>
      <c r="E184">
        <v>1</v>
      </c>
      <c r="F184" t="s">
        <v>141</v>
      </c>
      <c r="G184" t="s">
        <v>65</v>
      </c>
      <c r="H184" t="s">
        <v>101</v>
      </c>
      <c r="I184" t="s">
        <v>99</v>
      </c>
      <c r="J184" t="b">
        <v>0</v>
      </c>
      <c r="K184">
        <v>13338548</v>
      </c>
      <c r="L184">
        <v>7732</v>
      </c>
    </row>
    <row r="185" spans="1:12" x14ac:dyDescent="0.25">
      <c r="A185">
        <v>2022</v>
      </c>
      <c r="B185">
        <v>2023</v>
      </c>
      <c r="C185">
        <v>1</v>
      </c>
      <c r="D185">
        <v>4</v>
      </c>
      <c r="E185">
        <v>1</v>
      </c>
      <c r="F185" t="s">
        <v>84</v>
      </c>
      <c r="G185" t="s">
        <v>20</v>
      </c>
      <c r="H185" t="s">
        <v>98</v>
      </c>
      <c r="I185" t="s">
        <v>99</v>
      </c>
      <c r="J185" t="b">
        <v>0</v>
      </c>
      <c r="K185">
        <v>18779655</v>
      </c>
      <c r="L185">
        <v>10341</v>
      </c>
    </row>
    <row r="186" spans="1:12" x14ac:dyDescent="0.25">
      <c r="A186">
        <v>2022</v>
      </c>
      <c r="B186">
        <v>2023</v>
      </c>
      <c r="C186">
        <v>1</v>
      </c>
      <c r="D186">
        <v>4</v>
      </c>
      <c r="E186">
        <v>5</v>
      </c>
      <c r="F186" t="s">
        <v>69</v>
      </c>
      <c r="G186" t="s">
        <v>5</v>
      </c>
      <c r="H186" t="s">
        <v>98</v>
      </c>
      <c r="I186" t="s">
        <v>99</v>
      </c>
      <c r="J186" t="b">
        <v>0</v>
      </c>
      <c r="K186">
        <v>2283581</v>
      </c>
      <c r="L186">
        <v>733</v>
      </c>
    </row>
    <row r="187" spans="1:12" x14ac:dyDescent="0.25">
      <c r="A187">
        <v>2022</v>
      </c>
      <c r="B187">
        <v>2023</v>
      </c>
      <c r="C187">
        <v>1</v>
      </c>
      <c r="D187">
        <v>4</v>
      </c>
      <c r="E187">
        <v>5</v>
      </c>
      <c r="F187" t="s">
        <v>119</v>
      </c>
      <c r="G187" t="s">
        <v>43</v>
      </c>
      <c r="H187" t="s">
        <v>110</v>
      </c>
      <c r="I187" t="s">
        <v>99</v>
      </c>
      <c r="J187" t="b">
        <v>0</v>
      </c>
      <c r="K187">
        <v>263100</v>
      </c>
      <c r="L187">
        <v>94</v>
      </c>
    </row>
    <row r="188" spans="1:12" x14ac:dyDescent="0.25">
      <c r="A188">
        <v>2022</v>
      </c>
      <c r="B188">
        <v>2023</v>
      </c>
      <c r="C188">
        <v>1</v>
      </c>
      <c r="D188">
        <v>4</v>
      </c>
      <c r="E188">
        <v>5</v>
      </c>
      <c r="F188" t="s">
        <v>120</v>
      </c>
      <c r="G188" t="s">
        <v>44</v>
      </c>
      <c r="H188" t="s">
        <v>110</v>
      </c>
      <c r="I188" t="s">
        <v>99</v>
      </c>
      <c r="J188" t="b">
        <v>0</v>
      </c>
      <c r="K188">
        <v>3098133</v>
      </c>
      <c r="L188">
        <v>258</v>
      </c>
    </row>
    <row r="189" spans="1:12" x14ac:dyDescent="0.25">
      <c r="A189">
        <v>2022</v>
      </c>
      <c r="B189">
        <v>2023</v>
      </c>
      <c r="C189">
        <v>1</v>
      </c>
      <c r="D189">
        <v>4</v>
      </c>
      <c r="E189">
        <v>5</v>
      </c>
      <c r="F189" t="s">
        <v>71</v>
      </c>
      <c r="G189" t="s">
        <v>11</v>
      </c>
      <c r="H189" t="s">
        <v>98</v>
      </c>
      <c r="I189" t="s">
        <v>99</v>
      </c>
      <c r="J189" t="b">
        <v>0</v>
      </c>
      <c r="K189">
        <v>4555615</v>
      </c>
      <c r="L189">
        <v>954</v>
      </c>
    </row>
    <row r="190" spans="1:12" x14ac:dyDescent="0.25">
      <c r="A190">
        <v>2022</v>
      </c>
      <c r="B190">
        <v>2023</v>
      </c>
      <c r="C190">
        <v>1</v>
      </c>
      <c r="D190">
        <v>4</v>
      </c>
      <c r="E190">
        <v>5</v>
      </c>
      <c r="F190" t="s">
        <v>79</v>
      </c>
      <c r="G190" t="s">
        <v>15</v>
      </c>
      <c r="H190" t="s">
        <v>98</v>
      </c>
      <c r="I190" t="s">
        <v>99</v>
      </c>
      <c r="J190" t="b">
        <v>0</v>
      </c>
      <c r="K190">
        <v>1316754</v>
      </c>
      <c r="L190">
        <v>139</v>
      </c>
    </row>
    <row r="191" spans="1:12" x14ac:dyDescent="0.25">
      <c r="A191">
        <v>2022</v>
      </c>
      <c r="B191">
        <v>2023</v>
      </c>
      <c r="C191">
        <v>1</v>
      </c>
      <c r="D191">
        <v>4</v>
      </c>
      <c r="E191">
        <v>5</v>
      </c>
      <c r="F191" t="s">
        <v>124</v>
      </c>
      <c r="G191" t="s">
        <v>48</v>
      </c>
      <c r="H191" t="s">
        <v>110</v>
      </c>
      <c r="I191" t="s">
        <v>99</v>
      </c>
      <c r="J191" t="b">
        <v>0</v>
      </c>
      <c r="K191">
        <v>234920</v>
      </c>
      <c r="L191">
        <v>123</v>
      </c>
    </row>
    <row r="192" spans="1:12" x14ac:dyDescent="0.25">
      <c r="A192">
        <v>2022</v>
      </c>
      <c r="B192">
        <v>2023</v>
      </c>
      <c r="C192">
        <v>1</v>
      </c>
      <c r="D192">
        <v>4</v>
      </c>
      <c r="E192">
        <v>5</v>
      </c>
      <c r="F192" t="s">
        <v>78</v>
      </c>
      <c r="G192" t="s">
        <v>14</v>
      </c>
      <c r="H192" t="s">
        <v>98</v>
      </c>
      <c r="I192" t="s">
        <v>99</v>
      </c>
      <c r="J192" t="b">
        <v>0</v>
      </c>
      <c r="K192">
        <v>1928266</v>
      </c>
      <c r="L192">
        <v>274</v>
      </c>
    </row>
    <row r="193" spans="1:12" x14ac:dyDescent="0.25">
      <c r="A193">
        <v>2022</v>
      </c>
      <c r="B193">
        <v>2023</v>
      </c>
      <c r="C193">
        <v>1</v>
      </c>
      <c r="D193">
        <v>4</v>
      </c>
      <c r="E193">
        <v>5</v>
      </c>
      <c r="F193" t="s">
        <v>129</v>
      </c>
      <c r="G193" t="s">
        <v>53</v>
      </c>
      <c r="H193" t="s">
        <v>101</v>
      </c>
      <c r="I193" t="s">
        <v>99</v>
      </c>
      <c r="J193" t="b">
        <v>0</v>
      </c>
      <c r="K193">
        <v>141916</v>
      </c>
      <c r="L193">
        <v>188</v>
      </c>
    </row>
    <row r="194" spans="1:12" x14ac:dyDescent="0.25">
      <c r="A194">
        <v>2022</v>
      </c>
      <c r="B194">
        <v>2023</v>
      </c>
      <c r="C194">
        <v>1</v>
      </c>
      <c r="D194">
        <v>4</v>
      </c>
      <c r="E194">
        <v>8</v>
      </c>
      <c r="F194" t="s">
        <v>72</v>
      </c>
      <c r="G194" t="s">
        <v>7</v>
      </c>
      <c r="H194" t="s">
        <v>98</v>
      </c>
      <c r="I194" t="s">
        <v>99</v>
      </c>
      <c r="J194" t="b">
        <v>0</v>
      </c>
      <c r="K194">
        <v>10480955</v>
      </c>
      <c r="L194">
        <v>2424</v>
      </c>
    </row>
    <row r="195" spans="1:12" x14ac:dyDescent="0.25">
      <c r="A195">
        <v>2022</v>
      </c>
      <c r="B195">
        <v>2023</v>
      </c>
      <c r="C195">
        <v>2</v>
      </c>
      <c r="D195">
        <v>4</v>
      </c>
      <c r="E195">
        <v>1</v>
      </c>
      <c r="F195" t="s">
        <v>141</v>
      </c>
      <c r="G195" t="s">
        <v>65</v>
      </c>
      <c r="H195" t="s">
        <v>101</v>
      </c>
      <c r="I195" t="s">
        <v>99</v>
      </c>
      <c r="J195" t="b">
        <v>0</v>
      </c>
      <c r="K195">
        <v>835518</v>
      </c>
      <c r="L195">
        <v>161</v>
      </c>
    </row>
    <row r="196" spans="1:12" x14ac:dyDescent="0.25">
      <c r="A196">
        <v>2022</v>
      </c>
      <c r="B196">
        <v>2023</v>
      </c>
      <c r="C196">
        <v>2</v>
      </c>
      <c r="D196">
        <v>4</v>
      </c>
      <c r="E196">
        <v>8</v>
      </c>
      <c r="F196" t="s">
        <v>69</v>
      </c>
      <c r="G196" t="s">
        <v>5</v>
      </c>
      <c r="H196" t="s">
        <v>98</v>
      </c>
      <c r="I196" t="s">
        <v>99</v>
      </c>
      <c r="J196" t="b">
        <v>0</v>
      </c>
      <c r="K196">
        <v>11417</v>
      </c>
      <c r="L196">
        <v>114</v>
      </c>
    </row>
    <row r="197" spans="1:12" x14ac:dyDescent="0.25">
      <c r="A197">
        <v>2022</v>
      </c>
      <c r="B197">
        <v>2023</v>
      </c>
      <c r="C197">
        <v>2</v>
      </c>
      <c r="D197">
        <v>4</v>
      </c>
      <c r="E197">
        <v>8</v>
      </c>
      <c r="F197" t="s">
        <v>72</v>
      </c>
      <c r="G197" t="s">
        <v>7</v>
      </c>
      <c r="H197" t="s">
        <v>98</v>
      </c>
      <c r="I197" t="s">
        <v>99</v>
      </c>
      <c r="J197" t="b">
        <v>0</v>
      </c>
      <c r="K197">
        <v>698542</v>
      </c>
      <c r="L197">
        <v>1065</v>
      </c>
    </row>
    <row r="198" spans="1:12" x14ac:dyDescent="0.25">
      <c r="A198">
        <v>2022</v>
      </c>
      <c r="B198">
        <v>2023</v>
      </c>
      <c r="C198">
        <v>2</v>
      </c>
      <c r="D198">
        <v>4</v>
      </c>
      <c r="E198">
        <v>8</v>
      </c>
      <c r="F198" t="s">
        <v>70</v>
      </c>
      <c r="G198" t="s">
        <v>8</v>
      </c>
      <c r="H198" t="s">
        <v>98</v>
      </c>
      <c r="I198" t="s">
        <v>99</v>
      </c>
      <c r="J198" t="b">
        <v>0</v>
      </c>
      <c r="K198">
        <v>600094</v>
      </c>
      <c r="L198">
        <v>825</v>
      </c>
    </row>
    <row r="199" spans="1:12" x14ac:dyDescent="0.25">
      <c r="A199">
        <v>2022</v>
      </c>
      <c r="B199">
        <v>2023</v>
      </c>
      <c r="C199">
        <v>2</v>
      </c>
      <c r="D199">
        <v>4</v>
      </c>
      <c r="E199">
        <v>8</v>
      </c>
      <c r="F199" t="s">
        <v>107</v>
      </c>
      <c r="G199" t="s">
        <v>30</v>
      </c>
      <c r="H199" t="s">
        <v>101</v>
      </c>
      <c r="I199" t="s">
        <v>99</v>
      </c>
      <c r="J199" t="b">
        <v>0</v>
      </c>
      <c r="K199">
        <v>20551008</v>
      </c>
      <c r="L199">
        <v>14228</v>
      </c>
    </row>
    <row r="200" spans="1:12" x14ac:dyDescent="0.25">
      <c r="A200">
        <v>2022</v>
      </c>
      <c r="B200">
        <v>2023</v>
      </c>
      <c r="C200">
        <v>2</v>
      </c>
      <c r="D200">
        <v>4</v>
      </c>
      <c r="E200">
        <v>8</v>
      </c>
      <c r="F200" t="s">
        <v>121</v>
      </c>
      <c r="G200" t="s">
        <v>45</v>
      </c>
      <c r="H200" t="s">
        <v>110</v>
      </c>
      <c r="I200" t="s">
        <v>99</v>
      </c>
      <c r="J200" t="b">
        <v>0</v>
      </c>
      <c r="K200">
        <v>161014</v>
      </c>
      <c r="L200">
        <v>207</v>
      </c>
    </row>
    <row r="201" spans="1:12" x14ac:dyDescent="0.25">
      <c r="A201">
        <v>2022</v>
      </c>
      <c r="B201">
        <v>2023</v>
      </c>
      <c r="C201">
        <v>2</v>
      </c>
      <c r="D201">
        <v>4</v>
      </c>
      <c r="E201">
        <v>8</v>
      </c>
      <c r="F201" t="s">
        <v>129</v>
      </c>
      <c r="G201" t="s">
        <v>53</v>
      </c>
      <c r="H201" t="s">
        <v>101</v>
      </c>
      <c r="I201" t="s">
        <v>99</v>
      </c>
      <c r="J201" t="b">
        <v>0</v>
      </c>
      <c r="K201">
        <v>6401778</v>
      </c>
      <c r="L201">
        <v>8867</v>
      </c>
    </row>
    <row r="202" spans="1:12" x14ac:dyDescent="0.25">
      <c r="A202">
        <v>2022</v>
      </c>
      <c r="B202">
        <v>2023</v>
      </c>
      <c r="C202">
        <v>2</v>
      </c>
      <c r="D202">
        <v>4</v>
      </c>
      <c r="E202">
        <v>8</v>
      </c>
      <c r="F202" t="s">
        <v>135</v>
      </c>
      <c r="G202" t="s">
        <v>59</v>
      </c>
      <c r="H202" t="s">
        <v>101</v>
      </c>
      <c r="I202" t="s">
        <v>99</v>
      </c>
      <c r="J202" t="b">
        <v>0</v>
      </c>
      <c r="K202">
        <v>40292782</v>
      </c>
      <c r="L202">
        <v>12729</v>
      </c>
    </row>
    <row r="203" spans="1:12" x14ac:dyDescent="0.25">
      <c r="A203">
        <v>2022</v>
      </c>
      <c r="B203">
        <v>2023</v>
      </c>
      <c r="C203">
        <v>2</v>
      </c>
      <c r="D203">
        <v>4</v>
      </c>
      <c r="E203">
        <v>8</v>
      </c>
      <c r="F203" t="s">
        <v>141</v>
      </c>
      <c r="G203" t="s">
        <v>65</v>
      </c>
      <c r="H203" t="s">
        <v>101</v>
      </c>
      <c r="I203" t="s">
        <v>99</v>
      </c>
      <c r="J203" t="b">
        <v>0</v>
      </c>
      <c r="K203">
        <v>795762</v>
      </c>
      <c r="L203">
        <v>352</v>
      </c>
    </row>
    <row r="204" spans="1:12" x14ac:dyDescent="0.25">
      <c r="A204">
        <v>2022</v>
      </c>
      <c r="B204">
        <v>2023</v>
      </c>
      <c r="C204">
        <v>2</v>
      </c>
      <c r="D204">
        <v>7</v>
      </c>
      <c r="E204">
        <v>8</v>
      </c>
      <c r="F204" t="s">
        <v>68</v>
      </c>
      <c r="G204" t="s">
        <v>1</v>
      </c>
      <c r="H204" t="s">
        <v>98</v>
      </c>
      <c r="I204" t="s">
        <v>99</v>
      </c>
      <c r="J204" t="b">
        <v>0</v>
      </c>
      <c r="K204">
        <v>894430</v>
      </c>
      <c r="L204">
        <v>131</v>
      </c>
    </row>
    <row r="205" spans="1:12" x14ac:dyDescent="0.25">
      <c r="A205">
        <v>2022</v>
      </c>
      <c r="B205">
        <v>2023</v>
      </c>
      <c r="C205">
        <v>2</v>
      </c>
      <c r="D205">
        <v>7</v>
      </c>
      <c r="E205">
        <v>8</v>
      </c>
      <c r="F205" t="s">
        <v>102</v>
      </c>
      <c r="G205" t="s">
        <v>25</v>
      </c>
      <c r="H205" t="s">
        <v>101</v>
      </c>
      <c r="I205" t="s">
        <v>99</v>
      </c>
      <c r="J205" t="b">
        <v>0</v>
      </c>
      <c r="K205">
        <v>12685</v>
      </c>
      <c r="L205">
        <v>248</v>
      </c>
    </row>
    <row r="206" spans="1:12" x14ac:dyDescent="0.25">
      <c r="A206">
        <v>2022</v>
      </c>
      <c r="B206">
        <v>2023</v>
      </c>
      <c r="C206">
        <v>2</v>
      </c>
      <c r="D206">
        <v>7</v>
      </c>
      <c r="E206">
        <v>8</v>
      </c>
      <c r="F206" t="s">
        <v>69</v>
      </c>
      <c r="G206" t="s">
        <v>5</v>
      </c>
      <c r="H206" t="s">
        <v>98</v>
      </c>
      <c r="I206" t="s">
        <v>99</v>
      </c>
      <c r="J206" t="b">
        <v>0</v>
      </c>
      <c r="K206">
        <v>502397</v>
      </c>
      <c r="L206">
        <v>421</v>
      </c>
    </row>
    <row r="207" spans="1:12" x14ac:dyDescent="0.25">
      <c r="A207">
        <v>2022</v>
      </c>
      <c r="B207">
        <v>2023</v>
      </c>
      <c r="C207">
        <v>2</v>
      </c>
      <c r="D207">
        <v>7</v>
      </c>
      <c r="E207">
        <v>8</v>
      </c>
      <c r="F207" t="s">
        <v>72</v>
      </c>
      <c r="G207" t="s">
        <v>7</v>
      </c>
      <c r="H207" t="s">
        <v>98</v>
      </c>
      <c r="I207" t="s">
        <v>99</v>
      </c>
      <c r="J207" t="b">
        <v>0</v>
      </c>
      <c r="K207">
        <v>1691237</v>
      </c>
      <c r="L207">
        <v>712</v>
      </c>
    </row>
    <row r="208" spans="1:12" x14ac:dyDescent="0.25">
      <c r="A208">
        <v>2022</v>
      </c>
      <c r="B208">
        <v>2023</v>
      </c>
      <c r="C208">
        <v>2</v>
      </c>
      <c r="D208">
        <v>7</v>
      </c>
      <c r="E208">
        <v>8</v>
      </c>
      <c r="F208" t="s">
        <v>70</v>
      </c>
      <c r="G208" t="s">
        <v>8</v>
      </c>
      <c r="H208" t="s">
        <v>98</v>
      </c>
      <c r="I208" t="s">
        <v>99</v>
      </c>
      <c r="J208" t="b">
        <v>0</v>
      </c>
      <c r="K208">
        <v>33748</v>
      </c>
      <c r="L208">
        <v>4634</v>
      </c>
    </row>
    <row r="209" spans="1:12" x14ac:dyDescent="0.25">
      <c r="A209">
        <v>2022</v>
      </c>
      <c r="B209">
        <v>2023</v>
      </c>
      <c r="C209">
        <v>2</v>
      </c>
      <c r="D209">
        <v>7</v>
      </c>
      <c r="E209">
        <v>8</v>
      </c>
      <c r="F209" t="s">
        <v>106</v>
      </c>
      <c r="G209" t="s">
        <v>29</v>
      </c>
      <c r="H209" t="s">
        <v>101</v>
      </c>
      <c r="I209" t="s">
        <v>99</v>
      </c>
      <c r="J209" t="b">
        <v>0</v>
      </c>
      <c r="K209">
        <v>33469</v>
      </c>
      <c r="L209">
        <v>293</v>
      </c>
    </row>
    <row r="210" spans="1:12" x14ac:dyDescent="0.25">
      <c r="A210">
        <v>2022</v>
      </c>
      <c r="B210">
        <v>2023</v>
      </c>
      <c r="C210">
        <v>2</v>
      </c>
      <c r="D210">
        <v>7</v>
      </c>
      <c r="E210">
        <v>8</v>
      </c>
      <c r="F210" t="s">
        <v>107</v>
      </c>
      <c r="G210" t="s">
        <v>30</v>
      </c>
      <c r="H210" t="s">
        <v>101</v>
      </c>
      <c r="I210" t="s">
        <v>99</v>
      </c>
      <c r="J210" t="b">
        <v>0</v>
      </c>
      <c r="K210">
        <v>10155934</v>
      </c>
      <c r="L210">
        <v>5804</v>
      </c>
    </row>
    <row r="211" spans="1:12" x14ac:dyDescent="0.25">
      <c r="A211">
        <v>2022</v>
      </c>
      <c r="B211">
        <v>2023</v>
      </c>
      <c r="C211">
        <v>2</v>
      </c>
      <c r="D211">
        <v>7</v>
      </c>
      <c r="E211">
        <v>8</v>
      </c>
      <c r="F211" t="s">
        <v>111</v>
      </c>
      <c r="G211" t="s">
        <v>34</v>
      </c>
      <c r="H211" t="s">
        <v>110</v>
      </c>
      <c r="I211" t="s">
        <v>99</v>
      </c>
      <c r="J211" t="b">
        <v>0</v>
      </c>
      <c r="K211">
        <v>254041</v>
      </c>
      <c r="L211">
        <v>187</v>
      </c>
    </row>
    <row r="212" spans="1:12" x14ac:dyDescent="0.25">
      <c r="A212">
        <v>2022</v>
      </c>
      <c r="B212">
        <v>2023</v>
      </c>
      <c r="C212">
        <v>2</v>
      </c>
      <c r="D212">
        <v>7</v>
      </c>
      <c r="E212">
        <v>8</v>
      </c>
      <c r="F212" t="s">
        <v>113</v>
      </c>
      <c r="G212" t="s">
        <v>36</v>
      </c>
      <c r="H212" t="s">
        <v>110</v>
      </c>
      <c r="I212" t="s">
        <v>99</v>
      </c>
      <c r="J212" t="b">
        <v>0</v>
      </c>
      <c r="K212">
        <v>254983</v>
      </c>
      <c r="L212">
        <v>1173</v>
      </c>
    </row>
    <row r="213" spans="1:12" x14ac:dyDescent="0.25">
      <c r="A213">
        <v>2022</v>
      </c>
      <c r="B213">
        <v>2023</v>
      </c>
      <c r="C213">
        <v>2</v>
      </c>
      <c r="D213">
        <v>7</v>
      </c>
      <c r="E213">
        <v>8</v>
      </c>
      <c r="F213" t="s">
        <v>116</v>
      </c>
      <c r="G213" t="s">
        <v>39</v>
      </c>
      <c r="H213" t="s">
        <v>104</v>
      </c>
      <c r="I213" t="s">
        <v>99</v>
      </c>
      <c r="J213" t="b">
        <v>0</v>
      </c>
      <c r="K213">
        <v>66803</v>
      </c>
      <c r="L213">
        <v>240</v>
      </c>
    </row>
    <row r="214" spans="1:12" x14ac:dyDescent="0.25">
      <c r="A214">
        <v>2022</v>
      </c>
      <c r="B214">
        <v>2023</v>
      </c>
      <c r="C214">
        <v>2</v>
      </c>
      <c r="D214">
        <v>7</v>
      </c>
      <c r="E214">
        <v>8</v>
      </c>
      <c r="F214" t="s">
        <v>121</v>
      </c>
      <c r="G214" t="s">
        <v>45</v>
      </c>
      <c r="H214" t="s">
        <v>110</v>
      </c>
      <c r="I214" t="s">
        <v>99</v>
      </c>
      <c r="J214" t="b">
        <v>0</v>
      </c>
      <c r="K214">
        <v>474843</v>
      </c>
      <c r="L214">
        <v>269</v>
      </c>
    </row>
    <row r="215" spans="1:12" x14ac:dyDescent="0.25">
      <c r="A215">
        <v>2022</v>
      </c>
      <c r="B215">
        <v>2023</v>
      </c>
      <c r="C215">
        <v>2</v>
      </c>
      <c r="D215">
        <v>7</v>
      </c>
      <c r="E215">
        <v>8</v>
      </c>
      <c r="F215" t="s">
        <v>126</v>
      </c>
      <c r="G215" t="s">
        <v>50</v>
      </c>
      <c r="H215" t="s">
        <v>104</v>
      </c>
      <c r="I215" t="s">
        <v>99</v>
      </c>
      <c r="J215" t="b">
        <v>0</v>
      </c>
      <c r="K215">
        <v>30751</v>
      </c>
      <c r="L215">
        <v>115</v>
      </c>
    </row>
    <row r="216" spans="1:12" x14ac:dyDescent="0.25">
      <c r="A216">
        <v>2022</v>
      </c>
      <c r="B216">
        <v>2023</v>
      </c>
      <c r="C216">
        <v>2</v>
      </c>
      <c r="D216">
        <v>7</v>
      </c>
      <c r="E216">
        <v>8</v>
      </c>
      <c r="F216" t="s">
        <v>127</v>
      </c>
      <c r="G216" t="s">
        <v>51</v>
      </c>
      <c r="H216" t="s">
        <v>104</v>
      </c>
      <c r="I216" t="s">
        <v>99</v>
      </c>
      <c r="J216" t="b">
        <v>0</v>
      </c>
      <c r="K216">
        <v>901842</v>
      </c>
      <c r="L216">
        <v>552</v>
      </c>
    </row>
    <row r="217" spans="1:12" x14ac:dyDescent="0.25">
      <c r="A217">
        <v>2022</v>
      </c>
      <c r="B217">
        <v>2023</v>
      </c>
      <c r="C217">
        <v>2</v>
      </c>
      <c r="D217">
        <v>7</v>
      </c>
      <c r="E217">
        <v>8</v>
      </c>
      <c r="F217" t="s">
        <v>128</v>
      </c>
      <c r="G217" t="s">
        <v>52</v>
      </c>
      <c r="H217" t="s">
        <v>110</v>
      </c>
      <c r="I217" t="s">
        <v>99</v>
      </c>
      <c r="J217" t="b">
        <v>0</v>
      </c>
      <c r="K217">
        <v>2236209</v>
      </c>
      <c r="L217">
        <v>1084</v>
      </c>
    </row>
    <row r="218" spans="1:12" x14ac:dyDescent="0.25">
      <c r="A218">
        <v>2022</v>
      </c>
      <c r="B218">
        <v>2023</v>
      </c>
      <c r="C218">
        <v>2</v>
      </c>
      <c r="D218">
        <v>7</v>
      </c>
      <c r="E218">
        <v>8</v>
      </c>
      <c r="F218" t="s">
        <v>129</v>
      </c>
      <c r="G218" t="s">
        <v>53</v>
      </c>
      <c r="H218" t="s">
        <v>101</v>
      </c>
      <c r="I218" t="s">
        <v>99</v>
      </c>
      <c r="J218" t="b">
        <v>0</v>
      </c>
      <c r="K218">
        <v>8688997</v>
      </c>
      <c r="L218">
        <v>9358</v>
      </c>
    </row>
    <row r="219" spans="1:12" x14ac:dyDescent="0.25">
      <c r="A219">
        <v>2022</v>
      </c>
      <c r="B219">
        <v>2023</v>
      </c>
      <c r="C219">
        <v>2</v>
      </c>
      <c r="D219">
        <v>7</v>
      </c>
      <c r="E219">
        <v>8</v>
      </c>
      <c r="F219" t="s">
        <v>130</v>
      </c>
      <c r="G219" t="s">
        <v>54</v>
      </c>
      <c r="H219" t="s">
        <v>104</v>
      </c>
      <c r="I219" t="s">
        <v>99</v>
      </c>
      <c r="J219" t="b">
        <v>0</v>
      </c>
      <c r="K219">
        <v>1449248</v>
      </c>
      <c r="L219">
        <v>1635</v>
      </c>
    </row>
    <row r="220" spans="1:12" x14ac:dyDescent="0.25">
      <c r="A220">
        <v>2022</v>
      </c>
      <c r="B220">
        <v>2023</v>
      </c>
      <c r="C220">
        <v>2</v>
      </c>
      <c r="D220">
        <v>7</v>
      </c>
      <c r="E220">
        <v>8</v>
      </c>
      <c r="F220" t="s">
        <v>82</v>
      </c>
      <c r="G220" t="s">
        <v>18</v>
      </c>
      <c r="H220" t="s">
        <v>98</v>
      </c>
      <c r="I220" t="s">
        <v>99</v>
      </c>
      <c r="J220" t="b">
        <v>0</v>
      </c>
      <c r="K220">
        <v>9731636</v>
      </c>
      <c r="L220">
        <v>7677</v>
      </c>
    </row>
    <row r="221" spans="1:12" x14ac:dyDescent="0.25">
      <c r="A221">
        <v>2022</v>
      </c>
      <c r="B221">
        <v>2023</v>
      </c>
      <c r="C221">
        <v>2</v>
      </c>
      <c r="D221">
        <v>7</v>
      </c>
      <c r="E221">
        <v>8</v>
      </c>
      <c r="F221" t="s">
        <v>137</v>
      </c>
      <c r="G221" t="s">
        <v>61</v>
      </c>
      <c r="H221" t="s">
        <v>101</v>
      </c>
      <c r="I221" t="s">
        <v>99</v>
      </c>
      <c r="J221" t="b">
        <v>0</v>
      </c>
      <c r="K221">
        <v>68771</v>
      </c>
      <c r="L221">
        <v>67</v>
      </c>
    </row>
    <row r="222" spans="1:12" x14ac:dyDescent="0.25">
      <c r="A222">
        <v>2022</v>
      </c>
      <c r="B222">
        <v>2023</v>
      </c>
      <c r="C222">
        <v>2</v>
      </c>
      <c r="D222">
        <v>7</v>
      </c>
      <c r="E222">
        <v>8</v>
      </c>
      <c r="F222" t="s">
        <v>141</v>
      </c>
      <c r="G222" t="s">
        <v>65</v>
      </c>
      <c r="H222" t="s">
        <v>101</v>
      </c>
      <c r="I222" t="s">
        <v>99</v>
      </c>
      <c r="J222" t="b">
        <v>0</v>
      </c>
      <c r="K222">
        <v>1309481</v>
      </c>
      <c r="L222">
        <v>535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3"/>
  <sheetViews>
    <sheetView tabSelected="1" zoomScale="85" zoomScaleNormal="85" workbookViewId="0">
      <selection activeCell="C74" sqref="C74"/>
    </sheetView>
  </sheetViews>
  <sheetFormatPr defaultColWidth="8.88671875" defaultRowHeight="13.2" x14ac:dyDescent="0.25"/>
  <cols>
    <col min="2" max="2" width="21.109375" customWidth="1"/>
    <col min="3" max="3" width="20.6640625" customWidth="1"/>
    <col min="4" max="4" width="19.44140625" bestFit="1" customWidth="1"/>
    <col min="5" max="5" width="20.6640625" customWidth="1"/>
    <col min="6" max="6" width="19.44140625" bestFit="1" customWidth="1"/>
    <col min="7" max="7" width="20.6640625" customWidth="1"/>
    <col min="8" max="8" width="19.44140625" bestFit="1" customWidth="1"/>
    <col min="10" max="10" width="9" style="1" bestFit="1" customWidth="1"/>
    <col min="11" max="12" width="8.88671875" style="1"/>
  </cols>
  <sheetData>
    <row r="1" spans="2:16" s="2" customFormat="1" ht="15.6" x14ac:dyDescent="0.3">
      <c r="B1" s="46" t="s">
        <v>0</v>
      </c>
      <c r="C1" s="46"/>
      <c r="D1" s="46"/>
      <c r="E1" s="46"/>
      <c r="F1" s="46"/>
      <c r="G1" s="46"/>
      <c r="H1" s="46"/>
      <c r="J1" s="33"/>
      <c r="K1" s="33"/>
      <c r="L1" s="33"/>
    </row>
    <row r="2" spans="2:16" s="2" customFormat="1" ht="15.6" x14ac:dyDescent="0.3">
      <c r="B2" s="46" t="s">
        <v>147</v>
      </c>
      <c r="C2" s="46"/>
      <c r="D2" s="46"/>
      <c r="E2" s="46"/>
      <c r="F2" s="46"/>
      <c r="G2" s="46"/>
      <c r="H2" s="46"/>
      <c r="J2" s="33"/>
      <c r="K2" s="33"/>
      <c r="L2" s="33"/>
    </row>
    <row r="3" spans="2:16" s="2" customFormat="1" ht="15.6" x14ac:dyDescent="0.3">
      <c r="B3" s="3"/>
      <c r="C3" s="3"/>
      <c r="D3" s="3"/>
      <c r="E3" s="3"/>
      <c r="F3" s="3"/>
      <c r="G3" s="3"/>
      <c r="H3" s="3"/>
      <c r="J3" s="33"/>
      <c r="K3" s="33"/>
      <c r="L3" s="33"/>
    </row>
    <row r="4" spans="2:16" s="2" customFormat="1" ht="15.6" x14ac:dyDescent="0.3">
      <c r="B4" s="46" t="s">
        <v>23</v>
      </c>
      <c r="C4" s="46"/>
      <c r="D4" s="46"/>
      <c r="E4" s="46"/>
      <c r="F4" s="46"/>
      <c r="G4" s="46"/>
      <c r="H4" s="46"/>
      <c r="J4" s="33"/>
      <c r="K4" s="33"/>
      <c r="L4" s="33"/>
    </row>
    <row r="5" spans="2:16" ht="21" x14ac:dyDescent="0.4">
      <c r="B5" s="4"/>
      <c r="C5" s="5"/>
      <c r="D5" s="5"/>
      <c r="E5" s="5"/>
      <c r="F5" s="5"/>
      <c r="G5" s="5"/>
      <c r="H5" s="5"/>
    </row>
    <row r="6" spans="2:16" ht="17.399999999999999" x14ac:dyDescent="0.3">
      <c r="B6" s="5"/>
      <c r="C6" s="5"/>
      <c r="D6" s="5"/>
      <c r="E6" s="6"/>
      <c r="F6" s="7"/>
      <c r="G6" s="5"/>
      <c r="H6" s="5"/>
    </row>
    <row r="7" spans="2:16" s="12" customFormat="1" x14ac:dyDescent="0.25">
      <c r="B7" s="8"/>
      <c r="C7" s="9" t="s">
        <v>2</v>
      </c>
      <c r="D7" s="8"/>
      <c r="E7" s="10" t="s">
        <v>3</v>
      </c>
      <c r="F7" s="11"/>
      <c r="G7" s="9" t="s">
        <v>4</v>
      </c>
      <c r="H7" s="8"/>
      <c r="J7" s="1"/>
      <c r="K7" s="1"/>
      <c r="L7" s="1"/>
    </row>
    <row r="8" spans="2:16" s="12" customFormat="1" ht="13.8" thickBot="1" x14ac:dyDescent="0.3">
      <c r="B8" s="13" t="s">
        <v>6</v>
      </c>
      <c r="C8" s="47"/>
      <c r="D8" s="47"/>
      <c r="E8" s="48"/>
      <c r="F8" s="49"/>
      <c r="G8" s="47"/>
      <c r="H8" s="47"/>
      <c r="J8" s="1"/>
      <c r="K8" s="1"/>
      <c r="L8" s="1"/>
    </row>
    <row r="9" spans="2:16" s="12" customFormat="1" ht="13.8" thickTop="1" x14ac:dyDescent="0.25">
      <c r="B9" s="14"/>
      <c r="C9" s="15"/>
      <c r="D9" s="15"/>
      <c r="E9" s="16"/>
      <c r="F9" s="17"/>
      <c r="G9" s="14"/>
      <c r="H9" s="15"/>
      <c r="J9" s="1"/>
      <c r="K9" s="1"/>
      <c r="L9" s="1"/>
    </row>
    <row r="10" spans="2:16" s="12" customFormat="1" x14ac:dyDescent="0.25">
      <c r="B10" s="18" t="s">
        <v>1</v>
      </c>
      <c r="C10" s="45" t="s">
        <v>13</v>
      </c>
      <c r="D10" s="44"/>
      <c r="E10" s="43">
        <f>E35/F35</f>
        <v>1870.3458734324877</v>
      </c>
      <c r="F10" s="44"/>
      <c r="G10" s="43">
        <f t="shared" ref="G10" si="0">G35/H35</f>
        <v>2791.3030303030305</v>
      </c>
      <c r="H10" s="43"/>
      <c r="J10" s="34"/>
      <c r="K10" s="34"/>
      <c r="L10" s="34"/>
      <c r="M10" s="34"/>
      <c r="N10" s="34"/>
      <c r="O10" s="34"/>
      <c r="P10" s="34"/>
    </row>
    <row r="11" spans="2:16" s="12" customFormat="1" x14ac:dyDescent="0.25">
      <c r="B11" s="18" t="s">
        <v>26</v>
      </c>
      <c r="C11" s="43">
        <f t="shared" ref="C11" si="1">C36/D36</f>
        <v>1457.8126338329764</v>
      </c>
      <c r="D11" s="44"/>
      <c r="E11" s="45" t="s">
        <v>13</v>
      </c>
      <c r="F11" s="44"/>
      <c r="G11" s="45" t="s">
        <v>13</v>
      </c>
      <c r="H11" s="43"/>
      <c r="J11" s="34"/>
      <c r="K11" s="34"/>
      <c r="L11" s="34"/>
      <c r="M11" s="34"/>
      <c r="N11" s="34"/>
      <c r="O11" s="34"/>
      <c r="P11" s="34"/>
    </row>
    <row r="12" spans="2:16" s="12" customFormat="1" x14ac:dyDescent="0.25">
      <c r="B12" s="18" t="s">
        <v>5</v>
      </c>
      <c r="C12" s="43">
        <f t="shared" ref="C12" si="2">C37/D37</f>
        <v>1428.608812425013</v>
      </c>
      <c r="D12" s="44"/>
      <c r="E12" s="45" t="s">
        <v>13</v>
      </c>
      <c r="F12" s="44"/>
      <c r="G12" s="43">
        <f t="shared" ref="G12:G30" si="3">G37/H37</f>
        <v>3164.0680559155112</v>
      </c>
      <c r="H12" s="43"/>
      <c r="J12" s="34"/>
      <c r="K12" s="34"/>
      <c r="L12" s="34"/>
      <c r="M12" s="34"/>
      <c r="N12" s="34"/>
      <c r="O12" s="34"/>
      <c r="P12" s="34"/>
    </row>
    <row r="13" spans="2:16" s="12" customFormat="1" x14ac:dyDescent="0.25">
      <c r="B13" s="18" t="s">
        <v>7</v>
      </c>
      <c r="C13" s="43">
        <f t="shared" ref="C13:C28" si="4">C38/D38</f>
        <v>2822.1471196666948</v>
      </c>
      <c r="D13" s="44"/>
      <c r="E13" s="43">
        <f t="shared" ref="E13:E30" si="5">E38/F38</f>
        <v>3590.1862884451016</v>
      </c>
      <c r="F13" s="44"/>
      <c r="G13" s="43">
        <f t="shared" si="3"/>
        <v>3389.1002847111395</v>
      </c>
      <c r="H13" s="43"/>
      <c r="J13" s="34"/>
      <c r="K13" s="34"/>
      <c r="L13" s="34"/>
      <c r="M13" s="34"/>
      <c r="N13" s="34"/>
      <c r="O13" s="34"/>
      <c r="P13" s="34"/>
    </row>
    <row r="14" spans="2:16" s="12" customFormat="1" x14ac:dyDescent="0.25">
      <c r="B14" s="18" t="s">
        <v>8</v>
      </c>
      <c r="C14" s="43">
        <f t="shared" si="4"/>
        <v>1127.733310167205</v>
      </c>
      <c r="D14" s="44"/>
      <c r="E14" s="43">
        <f t="shared" si="5"/>
        <v>3475.9958409213959</v>
      </c>
      <c r="F14" s="44"/>
      <c r="G14" s="43">
        <f t="shared" si="3"/>
        <v>986.09670253961463</v>
      </c>
      <c r="H14" s="43"/>
      <c r="J14" s="34"/>
      <c r="K14" s="34"/>
      <c r="L14" s="34"/>
      <c r="M14" s="34"/>
      <c r="N14" s="34"/>
      <c r="O14" s="34"/>
      <c r="P14" s="34"/>
    </row>
    <row r="15" spans="2:16" s="12" customFormat="1" x14ac:dyDescent="0.25">
      <c r="B15" s="18" t="s">
        <v>67</v>
      </c>
      <c r="C15" s="43">
        <f t="shared" si="4"/>
        <v>3470.4484389782401</v>
      </c>
      <c r="D15" s="44"/>
      <c r="E15" s="45" t="s">
        <v>13</v>
      </c>
      <c r="F15" s="44"/>
      <c r="G15" s="45" t="s">
        <v>13</v>
      </c>
      <c r="H15" s="43"/>
      <c r="J15" s="34"/>
      <c r="K15" s="34"/>
      <c r="L15" s="34"/>
      <c r="M15" s="34"/>
      <c r="N15" s="34"/>
      <c r="O15" s="34"/>
      <c r="P15" s="34"/>
    </row>
    <row r="16" spans="2:16" s="12" customFormat="1" x14ac:dyDescent="0.25">
      <c r="B16" s="18" t="s">
        <v>32</v>
      </c>
      <c r="C16" s="43">
        <f t="shared" si="4"/>
        <v>1140.6055209260908</v>
      </c>
      <c r="D16" s="44"/>
      <c r="E16" s="43">
        <f t="shared" si="5"/>
        <v>2944.2026055705301</v>
      </c>
      <c r="F16" s="44"/>
      <c r="G16" s="45" t="s">
        <v>13</v>
      </c>
      <c r="H16" s="43"/>
      <c r="J16" s="34"/>
      <c r="K16" s="34"/>
      <c r="L16" s="34"/>
      <c r="M16" s="34"/>
      <c r="N16" s="34"/>
      <c r="O16" s="34"/>
      <c r="P16" s="34"/>
    </row>
    <row r="17" spans="2:16" s="12" customFormat="1" x14ac:dyDescent="0.25">
      <c r="B17" s="18" t="s">
        <v>9</v>
      </c>
      <c r="C17" s="43">
        <f t="shared" si="4"/>
        <v>1394.2288492985626</v>
      </c>
      <c r="D17" s="44"/>
      <c r="E17" s="43">
        <f t="shared" si="5"/>
        <v>441.22093023255815</v>
      </c>
      <c r="F17" s="44"/>
      <c r="G17" s="43">
        <f t="shared" si="3"/>
        <v>834.02604958677682</v>
      </c>
      <c r="H17" s="43"/>
      <c r="J17" s="34"/>
      <c r="K17" s="34"/>
      <c r="L17" s="34"/>
      <c r="M17" s="34"/>
      <c r="N17" s="34"/>
      <c r="O17" s="34"/>
      <c r="P17" s="34"/>
    </row>
    <row r="18" spans="2:16" s="12" customFormat="1" x14ac:dyDescent="0.25">
      <c r="B18" s="18" t="s">
        <v>10</v>
      </c>
      <c r="C18" s="43">
        <f t="shared" si="4"/>
        <v>1061.10877875394</v>
      </c>
      <c r="D18" s="44"/>
      <c r="E18" s="43">
        <f t="shared" si="5"/>
        <v>202.6527371500209</v>
      </c>
      <c r="F18" s="44"/>
      <c r="G18" s="43">
        <f t="shared" si="3"/>
        <v>2306.8302589049595</v>
      </c>
      <c r="H18" s="43"/>
      <c r="J18" s="34"/>
      <c r="K18" s="34"/>
      <c r="L18" s="34"/>
      <c r="M18" s="34"/>
      <c r="N18" s="34"/>
      <c r="O18" s="34"/>
      <c r="P18" s="34"/>
    </row>
    <row r="19" spans="2:16" s="12" customFormat="1" x14ac:dyDescent="0.25">
      <c r="B19" s="18" t="s">
        <v>42</v>
      </c>
      <c r="C19" s="43">
        <f t="shared" si="4"/>
        <v>3470.4484389782401</v>
      </c>
      <c r="D19" s="44"/>
      <c r="E19" s="45" t="s">
        <v>13</v>
      </c>
      <c r="F19" s="44"/>
      <c r="G19" s="45" t="s">
        <v>13</v>
      </c>
      <c r="H19" s="43"/>
      <c r="J19" s="34"/>
      <c r="K19" s="34"/>
      <c r="L19" s="34"/>
      <c r="M19" s="34"/>
      <c r="N19" s="34"/>
      <c r="O19" s="34"/>
      <c r="P19" s="34"/>
    </row>
    <row r="20" spans="2:16" s="12" customFormat="1" x14ac:dyDescent="0.25">
      <c r="B20" s="18" t="s">
        <v>11</v>
      </c>
      <c r="C20" s="43">
        <f t="shared" si="4"/>
        <v>2194.5042979942696</v>
      </c>
      <c r="D20" s="44"/>
      <c r="E20" s="43">
        <f t="shared" si="5"/>
        <v>1297.0246812683883</v>
      </c>
      <c r="F20" s="44"/>
      <c r="G20" s="43">
        <f t="shared" si="3"/>
        <v>1894.252189490446</v>
      </c>
      <c r="H20" s="43"/>
      <c r="J20" s="34"/>
      <c r="K20" s="34"/>
      <c r="L20" s="34"/>
      <c r="M20" s="34"/>
      <c r="N20" s="34"/>
      <c r="O20" s="34"/>
      <c r="P20" s="34"/>
    </row>
    <row r="21" spans="2:16" s="12" customFormat="1" x14ac:dyDescent="0.25">
      <c r="B21" s="18" t="s">
        <v>12</v>
      </c>
      <c r="C21" s="43">
        <f t="shared" si="4"/>
        <v>1624.8945611911836</v>
      </c>
      <c r="D21" s="44"/>
      <c r="E21" s="43" t="e">
        <f t="shared" si="5"/>
        <v>#DIV/0!</v>
      </c>
      <c r="F21" s="44"/>
      <c r="G21" s="43">
        <f t="shared" si="3"/>
        <v>1639.5860404577254</v>
      </c>
      <c r="H21" s="43"/>
      <c r="J21" s="34"/>
      <c r="K21" s="34"/>
      <c r="L21" s="34"/>
      <c r="M21" s="34"/>
      <c r="N21" s="34"/>
      <c r="O21" s="34"/>
      <c r="P21" s="34"/>
    </row>
    <row r="22" spans="2:16" s="12" customFormat="1" x14ac:dyDescent="0.25">
      <c r="B22" s="18" t="s">
        <v>14</v>
      </c>
      <c r="C22" s="43">
        <f t="shared" si="4"/>
        <v>1943.009764089122</v>
      </c>
      <c r="D22" s="44"/>
      <c r="E22" s="43">
        <f t="shared" si="5"/>
        <v>4856.3100245129663</v>
      </c>
      <c r="F22" s="44"/>
      <c r="G22" s="43">
        <f t="shared" si="3"/>
        <v>2706.6520215966698</v>
      </c>
      <c r="H22" s="43"/>
      <c r="J22" s="34"/>
      <c r="K22" s="34"/>
      <c r="L22" s="34"/>
      <c r="M22" s="34"/>
      <c r="N22" s="34"/>
      <c r="O22" s="34"/>
      <c r="P22" s="34"/>
    </row>
    <row r="23" spans="2:16" s="12" customFormat="1" x14ac:dyDescent="0.25">
      <c r="B23" s="18" t="s">
        <v>15</v>
      </c>
      <c r="C23" s="43">
        <f t="shared" si="4"/>
        <v>974.82717503312233</v>
      </c>
      <c r="D23" s="44"/>
      <c r="E23" s="43">
        <f t="shared" si="5"/>
        <v>925.63630952380947</v>
      </c>
      <c r="F23" s="44"/>
      <c r="G23" s="43">
        <f t="shared" si="3"/>
        <v>1074.025379853686</v>
      </c>
      <c r="H23" s="43"/>
      <c r="J23" s="34"/>
      <c r="K23" s="34"/>
      <c r="L23" s="34"/>
      <c r="M23" s="34"/>
      <c r="N23" s="34"/>
      <c r="O23" s="34"/>
      <c r="P23" s="34"/>
    </row>
    <row r="24" spans="2:16" s="12" customFormat="1" x14ac:dyDescent="0.25">
      <c r="B24" s="18" t="s">
        <v>16</v>
      </c>
      <c r="C24" s="43">
        <f t="shared" si="4"/>
        <v>2932.9953984201243</v>
      </c>
      <c r="D24" s="44"/>
      <c r="E24" s="43">
        <f t="shared" si="5"/>
        <v>1820.3740872662511</v>
      </c>
      <c r="F24" s="44"/>
      <c r="G24" s="43">
        <f t="shared" si="3"/>
        <v>2448.5368295808162</v>
      </c>
      <c r="H24" s="43"/>
      <c r="J24" s="34"/>
      <c r="K24" s="34"/>
      <c r="L24" s="34"/>
      <c r="M24" s="34"/>
      <c r="N24" s="34"/>
      <c r="O24" s="34"/>
      <c r="P24" s="34"/>
    </row>
    <row r="25" spans="2:16" s="12" customFormat="1" x14ac:dyDescent="0.25">
      <c r="B25" s="18" t="s">
        <v>56</v>
      </c>
      <c r="C25" s="43">
        <f t="shared" si="4"/>
        <v>1147.7777777777778</v>
      </c>
      <c r="D25" s="44"/>
      <c r="E25" s="45" t="s">
        <v>13</v>
      </c>
      <c r="F25" s="44"/>
      <c r="G25" s="45" t="s">
        <v>13</v>
      </c>
      <c r="H25" s="43"/>
      <c r="J25" s="34"/>
      <c r="K25" s="34"/>
      <c r="L25" s="34"/>
      <c r="M25" s="34"/>
      <c r="N25" s="34"/>
      <c r="O25" s="34"/>
      <c r="P25" s="34"/>
    </row>
    <row r="26" spans="2:16" s="12" customFormat="1" x14ac:dyDescent="0.25">
      <c r="B26" s="18" t="s">
        <v>17</v>
      </c>
      <c r="C26" s="43">
        <f t="shared" si="4"/>
        <v>2810.4443084455324</v>
      </c>
      <c r="D26" s="44"/>
      <c r="E26" s="43">
        <f t="shared" si="5"/>
        <v>1069.4277966101695</v>
      </c>
      <c r="F26" s="44"/>
      <c r="G26" s="43">
        <f t="shared" si="3"/>
        <v>1177.91302760333</v>
      </c>
      <c r="H26" s="43"/>
      <c r="J26" s="34"/>
      <c r="K26" s="34"/>
      <c r="L26" s="34"/>
      <c r="M26" s="34"/>
      <c r="N26" s="34"/>
      <c r="O26" s="34"/>
      <c r="P26" s="34"/>
    </row>
    <row r="27" spans="2:16" s="12" customFormat="1" x14ac:dyDescent="0.25">
      <c r="B27" s="18" t="s">
        <v>18</v>
      </c>
      <c r="C27" s="43">
        <f t="shared" si="4"/>
        <v>1514.3957472264519</v>
      </c>
      <c r="D27" s="44"/>
      <c r="E27" s="43">
        <f t="shared" si="5"/>
        <v>1404.9797552362397</v>
      </c>
      <c r="F27" s="44"/>
      <c r="G27" s="43">
        <f t="shared" si="3"/>
        <v>1783.0276536812009</v>
      </c>
      <c r="H27" s="43"/>
      <c r="J27" s="34"/>
      <c r="K27" s="34"/>
      <c r="L27" s="34"/>
      <c r="M27" s="34"/>
      <c r="N27" s="34"/>
      <c r="O27" s="34"/>
      <c r="P27" s="34"/>
    </row>
    <row r="28" spans="2:16" s="12" customFormat="1" ht="20.25" customHeight="1" x14ac:dyDescent="0.25">
      <c r="B28" s="18" t="s">
        <v>19</v>
      </c>
      <c r="C28" s="43">
        <f t="shared" si="4"/>
        <v>2364.8802464347245</v>
      </c>
      <c r="D28" s="44"/>
      <c r="E28" s="43">
        <f t="shared" si="5"/>
        <v>2048.9889324785509</v>
      </c>
      <c r="F28" s="44"/>
      <c r="G28" s="43">
        <f t="shared" si="3"/>
        <v>5489.1777319508892</v>
      </c>
      <c r="H28" s="43"/>
      <c r="J28" s="34"/>
      <c r="K28" s="34"/>
      <c r="L28" s="34"/>
      <c r="M28" s="34"/>
      <c r="N28" s="34"/>
      <c r="O28" s="34"/>
      <c r="P28" s="34"/>
    </row>
    <row r="29" spans="2:16" x14ac:dyDescent="0.25">
      <c r="B29" s="18" t="s">
        <v>20</v>
      </c>
      <c r="C29" s="43">
        <f t="shared" ref="C29:C30" si="6">C54/D54</f>
        <v>1816.0385842761823</v>
      </c>
      <c r="D29" s="44"/>
      <c r="E29" s="45" t="s">
        <v>13</v>
      </c>
      <c r="F29" s="44"/>
      <c r="G29" s="43">
        <f t="shared" si="3"/>
        <v>284.40126050420167</v>
      </c>
      <c r="H29" s="43"/>
    </row>
    <row r="30" spans="2:16" x14ac:dyDescent="0.25">
      <c r="B30" s="18" t="s">
        <v>21</v>
      </c>
      <c r="C30" s="43">
        <f t="shared" si="6"/>
        <v>2463.7060810042326</v>
      </c>
      <c r="D30" s="44"/>
      <c r="E30" s="43">
        <f t="shared" si="5"/>
        <v>2890.4150393966261</v>
      </c>
      <c r="F30" s="44"/>
      <c r="G30" s="43">
        <f t="shared" si="3"/>
        <v>2820.5083116225883</v>
      </c>
      <c r="H30" s="43"/>
    </row>
    <row r="31" spans="2:16" s="12" customFormat="1" x14ac:dyDescent="0.25">
      <c r="B31" s="9"/>
      <c r="C31" s="19"/>
      <c r="D31" s="19"/>
      <c r="E31" s="19"/>
      <c r="F31" s="19"/>
      <c r="G31" s="19"/>
      <c r="H31" s="19"/>
      <c r="J31" s="1"/>
      <c r="K31" s="1"/>
      <c r="L31" s="1"/>
    </row>
    <row r="32" spans="2:16" s="12" customFormat="1" x14ac:dyDescent="0.25">
      <c r="B32" s="15"/>
      <c r="C32" s="9" t="s">
        <v>2</v>
      </c>
      <c r="D32" s="8"/>
      <c r="E32" s="10" t="s">
        <v>3</v>
      </c>
      <c r="F32" s="11"/>
      <c r="G32" s="9" t="s">
        <v>4</v>
      </c>
      <c r="H32" s="8"/>
      <c r="J32" s="1"/>
      <c r="K32" s="1"/>
      <c r="L32" s="1"/>
    </row>
    <row r="33" spans="1:12" s="12" customFormat="1" ht="13.8" thickBot="1" x14ac:dyDescent="0.3">
      <c r="B33" s="20"/>
      <c r="C33" s="21" t="s">
        <v>22</v>
      </c>
      <c r="D33" s="21" t="s">
        <v>66</v>
      </c>
      <c r="E33" s="22" t="s">
        <v>22</v>
      </c>
      <c r="F33" s="23" t="s">
        <v>66</v>
      </c>
      <c r="G33" s="21" t="s">
        <v>22</v>
      </c>
      <c r="H33" s="21" t="s">
        <v>66</v>
      </c>
      <c r="J33" s="1"/>
      <c r="K33" s="1"/>
      <c r="L33" s="1"/>
    </row>
    <row r="34" spans="1:12" s="12" customFormat="1" ht="13.8" thickTop="1" x14ac:dyDescent="0.25">
      <c r="B34" s="24"/>
      <c r="C34" s="37"/>
      <c r="D34" s="38"/>
      <c r="E34" s="40"/>
      <c r="F34" s="38"/>
      <c r="G34" s="15"/>
      <c r="H34" s="15"/>
      <c r="J34" s="1"/>
      <c r="K34" s="1"/>
      <c r="L34" s="1"/>
    </row>
    <row r="35" spans="1:12" s="12" customFormat="1" x14ac:dyDescent="0.25">
      <c r="A35" s="36" t="s">
        <v>68</v>
      </c>
      <c r="B35" s="18" t="s">
        <v>1</v>
      </c>
      <c r="C35" s="35" t="s">
        <v>13</v>
      </c>
      <c r="D35" s="39" t="s">
        <v>13</v>
      </c>
      <c r="E35" s="35">
        <f>SUMIFS(data!$K:$K,data!$F:$F,$A35,data!$E:$E,2)</f>
        <v>12826832</v>
      </c>
      <c r="F35" s="42">
        <f>SUMIFS(data!$L:$L,data!$F:$F,$A35,data!$E:$E,2)</f>
        <v>6858</v>
      </c>
      <c r="G35" s="35">
        <f>SUMIFS(data!$K:$K,data!$F:$F,$A35,data!$E:$E,3)</f>
        <v>10316656</v>
      </c>
      <c r="H35" s="41">
        <f>SUMIFS(data!$L:$L,data!$F:$F,$A35,data!$E:$E,3)</f>
        <v>3696</v>
      </c>
      <c r="J35" s="1"/>
      <c r="K35" s="1"/>
      <c r="L35" s="1"/>
    </row>
    <row r="36" spans="1:12" s="12" customFormat="1" x14ac:dyDescent="0.25">
      <c r="A36" s="36" t="s">
        <v>142</v>
      </c>
      <c r="B36" s="18" t="s">
        <v>26</v>
      </c>
      <c r="C36" s="35">
        <f>SUMIFS(data!$K:$K,data!$F:$F,$A36,data!$E:$E,1)</f>
        <v>1361597</v>
      </c>
      <c r="D36" s="42">
        <f>SUMIFS(data!$L:$L,data!$F:$F,$A36,data!$E:$E,1)</f>
        <v>934</v>
      </c>
      <c r="E36" s="35">
        <f>SUMIFS(data!$K:$K,data!$F:$F,$A36,data!$E:$E,2)</f>
        <v>0</v>
      </c>
      <c r="F36" s="42">
        <f>SUMIFS(data!$L:$L,data!$F:$F,$A36,data!$E:$E,2)</f>
        <v>0</v>
      </c>
      <c r="G36" s="35">
        <f>SUMIFS(data!$K:$K,data!$F:$F,$A36,data!$E:$E,3)</f>
        <v>0</v>
      </c>
      <c r="H36" s="41">
        <f>SUMIFS(data!$L:$L,data!$F:$F,$A36,data!$E:$E,3)</f>
        <v>0</v>
      </c>
      <c r="J36" s="1"/>
      <c r="K36" s="1"/>
      <c r="L36" s="1"/>
    </row>
    <row r="37" spans="1:12" s="12" customFormat="1" x14ac:dyDescent="0.25">
      <c r="A37" s="36" t="s">
        <v>69</v>
      </c>
      <c r="B37" s="18" t="s">
        <v>5</v>
      </c>
      <c r="C37" s="35">
        <f>SUMIFS(data!$K:$K,data!$F:$F,$A37,data!$E:$E,1)</f>
        <v>129787682</v>
      </c>
      <c r="D37" s="42">
        <f>SUMIFS(data!$L:$L,data!$F:$F,$A37,data!$E:$E,1)</f>
        <v>90849</v>
      </c>
      <c r="E37" s="35">
        <f>SUMIFS(data!$K:$K,data!$F:$F,$A37,data!$E:$E,2)</f>
        <v>0</v>
      </c>
      <c r="F37" s="42">
        <f>SUMIFS(data!$L:$L,data!$F:$F,$A37,data!$E:$E,2)</f>
        <v>0</v>
      </c>
      <c r="G37" s="35">
        <f>SUMIFS(data!$K:$K,data!$F:$F,$A37,data!$E:$E,3)</f>
        <v>390673811</v>
      </c>
      <c r="H37" s="41">
        <f>SUMIFS(data!$L:$L,data!$F:$F,$A37,data!$E:$E,3)</f>
        <v>123472</v>
      </c>
      <c r="J37" s="1"/>
      <c r="K37" s="1"/>
      <c r="L37" s="1"/>
    </row>
    <row r="38" spans="1:12" s="12" customFormat="1" x14ac:dyDescent="0.25">
      <c r="A38" s="36" t="s">
        <v>72</v>
      </c>
      <c r="B38" s="18" t="s">
        <v>7</v>
      </c>
      <c r="C38" s="35">
        <f>SUMIFS(data!$K:$K,data!$F:$F,$A38,data!$E:$E,1)</f>
        <v>2044987068</v>
      </c>
      <c r="D38" s="42">
        <f>SUMIFS(data!$L:$L,data!$F:$F,$A38,data!$E:$E,1)</f>
        <v>724621</v>
      </c>
      <c r="E38" s="35">
        <f>SUMIFS(data!$K:$K,data!$F:$F,$A38,data!$E:$E,2)</f>
        <v>760268619</v>
      </c>
      <c r="F38" s="42">
        <f>SUMIFS(data!$L:$L,data!$F:$F,$A38,data!$E:$E,2)</f>
        <v>211763</v>
      </c>
      <c r="G38" s="35">
        <f>SUMIFS(data!$K:$K,data!$F:$F,$A38,data!$E:$E,3)</f>
        <v>1327256399</v>
      </c>
      <c r="H38" s="41">
        <f>SUMIFS(data!$L:$L,data!$F:$F,$A38,data!$E:$E,3)</f>
        <v>391625</v>
      </c>
      <c r="J38" s="1"/>
      <c r="K38" s="1"/>
      <c r="L38" s="1"/>
    </row>
    <row r="39" spans="1:12" s="12" customFormat="1" x14ac:dyDescent="0.25">
      <c r="A39" s="36" t="s">
        <v>70</v>
      </c>
      <c r="B39" s="18" t="s">
        <v>8</v>
      </c>
      <c r="C39" s="35">
        <f>SUMIFS(data!$K:$K,data!$F:$F,$A39,data!$E:$E,1)</f>
        <v>55170969</v>
      </c>
      <c r="D39" s="42">
        <f>SUMIFS(data!$L:$L,data!$F:$F,$A39,data!$E:$E,1)</f>
        <v>48922</v>
      </c>
      <c r="E39" s="35">
        <f>SUMIFS(data!$K:$K,data!$F:$F,$A39,data!$E:$E,2)</f>
        <v>141243615</v>
      </c>
      <c r="F39" s="42">
        <f>SUMIFS(data!$L:$L,data!$F:$F,$A39,data!$E:$E,2)</f>
        <v>40634</v>
      </c>
      <c r="G39" s="35">
        <f>SUMIFS(data!$K:$K,data!$F:$F,$A39,data!$E:$E,3)</f>
        <v>83015537</v>
      </c>
      <c r="H39" s="41">
        <f>SUMIFS(data!$L:$L,data!$F:$F,$A39,data!$E:$E,3)</f>
        <v>84186</v>
      </c>
      <c r="J39" s="1"/>
      <c r="K39" s="1"/>
      <c r="L39" s="1"/>
    </row>
    <row r="40" spans="1:12" s="12" customFormat="1" x14ac:dyDescent="0.25">
      <c r="A40" s="36" t="s">
        <v>73</v>
      </c>
      <c r="B40" s="18" t="s">
        <v>67</v>
      </c>
      <c r="C40" s="35">
        <f>SUMIFS(data!$K:$K,data!$F:$F,$A40,data!$E:$E,1)</f>
        <v>3668264</v>
      </c>
      <c r="D40" s="42">
        <f>SUMIFS(data!$L:$L,data!$F:$F,$A40,data!$E:$E,1)</f>
        <v>1057</v>
      </c>
      <c r="E40" s="35">
        <f>SUMIFS(data!$K:$K,data!$F:$F,$A40,data!$E:$E,2)</f>
        <v>0</v>
      </c>
      <c r="F40" s="42">
        <f>SUMIFS(data!$L:$L,data!$F:$F,$A40,data!$E:$E,2)</f>
        <v>0</v>
      </c>
      <c r="G40" s="35">
        <f>SUMIFS(data!$K:$K,data!$F:$F,$A40,data!$E:$E,3)</f>
        <v>0</v>
      </c>
      <c r="H40" s="41">
        <f>SUMIFS(data!$L:$L,data!$F:$F,$A40,data!$E:$E,3)</f>
        <v>0</v>
      </c>
      <c r="J40" s="1"/>
      <c r="K40" s="1"/>
      <c r="L40" s="1"/>
    </row>
    <row r="41" spans="1:12" s="12" customFormat="1" x14ac:dyDescent="0.25">
      <c r="A41" s="36" t="s">
        <v>74</v>
      </c>
      <c r="B41" s="18" t="s">
        <v>32</v>
      </c>
      <c r="C41" s="35">
        <f>SUMIFS(data!$K:$K,data!$F:$F,$A41,data!$E:$E,1)</f>
        <v>1280900</v>
      </c>
      <c r="D41" s="42">
        <f>SUMIFS(data!$L:$L,data!$F:$F,$A41,data!$E:$E,1)</f>
        <v>1123</v>
      </c>
      <c r="E41" s="35">
        <f>SUMIFS(data!$K:$K,data!$F:$F,$A41,data!$E:$E,2)</f>
        <v>6553795</v>
      </c>
      <c r="F41" s="42">
        <f>SUMIFS(data!$L:$L,data!$F:$F,$A41,data!$E:$E,2)</f>
        <v>2226</v>
      </c>
      <c r="G41" s="35">
        <f>SUMIFS(data!$K:$K,data!$F:$F,$A41,data!$E:$E,3)</f>
        <v>0</v>
      </c>
      <c r="H41" s="41">
        <f>SUMIFS(data!$L:$L,data!$F:$F,$A41,data!$E:$E,3)</f>
        <v>0</v>
      </c>
      <c r="J41" s="1"/>
      <c r="K41" s="1"/>
      <c r="L41" s="1"/>
    </row>
    <row r="42" spans="1:12" s="12" customFormat="1" x14ac:dyDescent="0.25">
      <c r="A42" s="36" t="s">
        <v>75</v>
      </c>
      <c r="B42" s="18" t="s">
        <v>9</v>
      </c>
      <c r="C42" s="35">
        <f>SUMIFS(data!$K:$K,data!$F:$F,$A42,data!$E:$E,1)</f>
        <v>16199545</v>
      </c>
      <c r="D42" s="42">
        <f>SUMIFS(data!$L:$L,data!$F:$F,$A42,data!$E:$E,1)</f>
        <v>11619</v>
      </c>
      <c r="E42" s="35">
        <f>SUMIFS(data!$K:$K,data!$F:$F,$A42,data!$E:$E,2)</f>
        <v>872735</v>
      </c>
      <c r="F42" s="42">
        <f>SUMIFS(data!$L:$L,data!$F:$F,$A42,data!$E:$E,2)</f>
        <v>1978</v>
      </c>
      <c r="G42" s="35">
        <f>SUMIFS(data!$K:$K,data!$F:$F,$A42,data!$E:$E,3)</f>
        <v>12614644</v>
      </c>
      <c r="H42" s="41">
        <f>SUMIFS(data!$L:$L,data!$F:$F,$A42,data!$E:$E,3)</f>
        <v>15125</v>
      </c>
      <c r="J42" s="1"/>
      <c r="K42" s="1"/>
      <c r="L42" s="1"/>
    </row>
    <row r="43" spans="1:12" s="12" customFormat="1" x14ac:dyDescent="0.25">
      <c r="A43" s="36" t="s">
        <v>76</v>
      </c>
      <c r="B43" s="18" t="s">
        <v>10</v>
      </c>
      <c r="C43" s="35">
        <f>SUMIFS(data!$K:$K,data!$F:$F,$A43,data!$E:$E,1)</f>
        <v>15822193</v>
      </c>
      <c r="D43" s="42">
        <f>SUMIFS(data!$L:$L,data!$F:$F,$A43,data!$E:$E,1)</f>
        <v>14911</v>
      </c>
      <c r="E43" s="35">
        <f>SUMIFS(data!$K:$K,data!$F:$F,$A43,data!$E:$E,2)</f>
        <v>484948</v>
      </c>
      <c r="F43" s="42">
        <f>SUMIFS(data!$L:$L,data!$F:$F,$A43,data!$E:$E,2)</f>
        <v>2393</v>
      </c>
      <c r="G43" s="35">
        <f>SUMIFS(data!$K:$K,data!$F:$F,$A43,data!$E:$E,3)</f>
        <v>70655904</v>
      </c>
      <c r="H43" s="41">
        <f>SUMIFS(data!$L:$L,data!$F:$F,$A43,data!$E:$E,3)</f>
        <v>30629</v>
      </c>
      <c r="J43" s="1"/>
      <c r="K43" s="1"/>
      <c r="L43" s="1"/>
    </row>
    <row r="44" spans="1:12" s="12" customFormat="1" x14ac:dyDescent="0.25">
      <c r="A44" s="36" t="s">
        <v>73</v>
      </c>
      <c r="B44" s="18" t="s">
        <v>42</v>
      </c>
      <c r="C44" s="35">
        <f>SUMIFS(data!$K:$K,data!$F:$F,$A44,data!$E:$E,1)</f>
        <v>3668264</v>
      </c>
      <c r="D44" s="42">
        <f>SUMIFS(data!$L:$L,data!$F:$F,$A44,data!$E:$E,1)</f>
        <v>1057</v>
      </c>
      <c r="E44" s="35">
        <f>SUMIFS(data!$K:$K,data!$F:$F,$A44,data!$E:$E,2)</f>
        <v>0</v>
      </c>
      <c r="F44" s="42">
        <f>SUMIFS(data!$L:$L,data!$F:$F,$A44,data!$E:$E,2)</f>
        <v>0</v>
      </c>
      <c r="G44" s="35">
        <f>SUMIFS(data!$K:$K,data!$F:$F,$A44,data!$E:$E,3)</f>
        <v>0</v>
      </c>
      <c r="H44" s="41">
        <f>SUMIFS(data!$L:$L,data!$F:$F,$A44,data!$E:$E,3)</f>
        <v>0</v>
      </c>
      <c r="J44" s="1"/>
      <c r="K44" s="1"/>
      <c r="L44" s="1"/>
    </row>
    <row r="45" spans="1:12" s="12" customFormat="1" x14ac:dyDescent="0.25">
      <c r="A45" s="36" t="s">
        <v>71</v>
      </c>
      <c r="B45" s="18" t="s">
        <v>11</v>
      </c>
      <c r="C45" s="35">
        <f>SUMIFS(data!$K:$K,data!$F:$F,$A45,data!$E:$E,1)</f>
        <v>7658820</v>
      </c>
      <c r="D45" s="42">
        <f>SUMIFS(data!$L:$L,data!$F:$F,$A45,data!$E:$E,1)</f>
        <v>3490</v>
      </c>
      <c r="E45" s="35">
        <f>SUMIFS(data!$K:$K,data!$F:$F,$A45,data!$E:$E,2)</f>
        <v>7935197</v>
      </c>
      <c r="F45" s="42">
        <f>SUMIFS(data!$L:$L,data!$F:$F,$A45,data!$E:$E,2)</f>
        <v>6118</v>
      </c>
      <c r="G45" s="35">
        <f>SUMIFS(data!$K:$K,data!$F:$F,$A45,data!$E:$E,3)</f>
        <v>38066892</v>
      </c>
      <c r="H45" s="41">
        <f>SUMIFS(data!$L:$L,data!$F:$F,$A45,data!$E:$E,3)</f>
        <v>20096</v>
      </c>
      <c r="J45" s="1"/>
      <c r="K45" s="1"/>
      <c r="L45" s="1"/>
    </row>
    <row r="46" spans="1:12" s="12" customFormat="1" x14ac:dyDescent="0.25">
      <c r="A46" s="36" t="s">
        <v>77</v>
      </c>
      <c r="B46" s="18" t="s">
        <v>12</v>
      </c>
      <c r="C46" s="35">
        <f>SUMIFS(data!$K:$K,data!$F:$F,$A46,data!$E:$E,1)</f>
        <v>44306000</v>
      </c>
      <c r="D46" s="42">
        <f>SUMIFS(data!$L:$L,data!$F:$F,$A46,data!$E:$E,1)</f>
        <v>27267</v>
      </c>
      <c r="E46" s="35">
        <f>SUMIFS(data!$K:$K,data!$F:$F,$A46,data!$E:$E,2)</f>
        <v>0</v>
      </c>
      <c r="F46" s="42">
        <f>SUMIFS(data!$L:$L,data!$F:$F,$A46,data!$E:$E,2)</f>
        <v>0</v>
      </c>
      <c r="G46" s="35">
        <f>SUMIFS(data!$K:$K,data!$F:$F,$A46,data!$E:$E,3)</f>
        <v>60464654</v>
      </c>
      <c r="H46" s="41">
        <f>SUMIFS(data!$L:$L,data!$F:$F,$A46,data!$E:$E,3)</f>
        <v>36878</v>
      </c>
      <c r="J46" s="1"/>
      <c r="K46" s="1"/>
      <c r="L46" s="1"/>
    </row>
    <row r="47" spans="1:12" s="12" customFormat="1" x14ac:dyDescent="0.25">
      <c r="A47" s="36" t="s">
        <v>78</v>
      </c>
      <c r="B47" s="18" t="s">
        <v>14</v>
      </c>
      <c r="C47" s="35">
        <f>SUMIFS(data!$K:$K,data!$F:$F,$A47,data!$E:$E,1)</f>
        <v>59300658</v>
      </c>
      <c r="D47" s="42">
        <f>SUMIFS(data!$L:$L,data!$F:$F,$A47,data!$E:$E,1)</f>
        <v>30520</v>
      </c>
      <c r="E47" s="35">
        <f>SUMIFS(data!$K:$K,data!$F:$F,$A47,data!$E:$E,2)</f>
        <v>37641259</v>
      </c>
      <c r="F47" s="42">
        <f>SUMIFS(data!$L:$L,data!$F:$F,$A47,data!$E:$E,2)</f>
        <v>7751</v>
      </c>
      <c r="G47" s="35">
        <f>SUMIFS(data!$K:$K,data!$F:$F,$A47,data!$E:$E,3)</f>
        <v>65671498</v>
      </c>
      <c r="H47" s="41">
        <f>SUMIFS(data!$L:$L,data!$F:$F,$A47,data!$E:$E,3)</f>
        <v>24263</v>
      </c>
      <c r="J47" s="1"/>
      <c r="K47" s="1"/>
      <c r="L47" s="1"/>
    </row>
    <row r="48" spans="1:12" s="12" customFormat="1" x14ac:dyDescent="0.25">
      <c r="A48" s="36" t="s">
        <v>79</v>
      </c>
      <c r="B48" s="18" t="s">
        <v>15</v>
      </c>
      <c r="C48" s="35">
        <f>SUMIFS(data!$K:$K,data!$F:$F,$A48,data!$E:$E,1)</f>
        <v>6622001</v>
      </c>
      <c r="D48" s="42">
        <f>SUMIFS(data!$L:$L,data!$F:$F,$A48,data!$E:$E,1)</f>
        <v>6793</v>
      </c>
      <c r="E48" s="35">
        <f>SUMIFS(data!$K:$K,data!$F:$F,$A48,data!$E:$E,2)</f>
        <v>4665207</v>
      </c>
      <c r="F48" s="42">
        <f>SUMIFS(data!$L:$L,data!$F:$F,$A48,data!$E:$E,2)</f>
        <v>5040</v>
      </c>
      <c r="G48" s="35">
        <f>SUMIFS(data!$K:$K,data!$F:$F,$A48,data!$E:$E,3)</f>
        <v>19085431</v>
      </c>
      <c r="H48" s="41">
        <f>SUMIFS(data!$L:$L,data!$F:$F,$A48,data!$E:$E,3)</f>
        <v>17770</v>
      </c>
      <c r="J48" s="1"/>
      <c r="K48" s="1"/>
      <c r="L48" s="1"/>
    </row>
    <row r="49" spans="1:12" s="12" customFormat="1" x14ac:dyDescent="0.25">
      <c r="A49" s="36" t="s">
        <v>80</v>
      </c>
      <c r="B49" s="18" t="s">
        <v>16</v>
      </c>
      <c r="C49" s="35">
        <f>SUMIFS(data!$K:$K,data!$F:$F,$A49,data!$E:$E,1)</f>
        <v>114729981</v>
      </c>
      <c r="D49" s="42">
        <f>SUMIFS(data!$L:$L,data!$F:$F,$A49,data!$E:$E,1)</f>
        <v>39117</v>
      </c>
      <c r="E49" s="35">
        <f>SUMIFS(data!$K:$K,data!$F:$F,$A49,data!$E:$E,2)</f>
        <v>20442801</v>
      </c>
      <c r="F49" s="42">
        <f>SUMIFS(data!$L:$L,data!$F:$F,$A49,data!$E:$E,2)</f>
        <v>11230</v>
      </c>
      <c r="G49" s="35">
        <f>SUMIFS(data!$K:$K,data!$F:$F,$A49,data!$E:$E,3)</f>
        <v>133763567</v>
      </c>
      <c r="H49" s="41">
        <f>SUMIFS(data!$L:$L,data!$F:$F,$A49,data!$E:$E,3)</f>
        <v>54630</v>
      </c>
      <c r="J49" s="1"/>
      <c r="K49" s="1"/>
      <c r="L49" s="1"/>
    </row>
    <row r="50" spans="1:12" s="12" customFormat="1" x14ac:dyDescent="0.25">
      <c r="A50" s="36" t="s">
        <v>85</v>
      </c>
      <c r="B50" s="18" t="s">
        <v>56</v>
      </c>
      <c r="C50" s="35">
        <f>SUMIFS(data!$K:$K,data!$F:$F,$A50,data!$E:$E,1)</f>
        <v>361550</v>
      </c>
      <c r="D50" s="42">
        <f>SUMIFS(data!$L:$L,data!$F:$F,$A50,data!$E:$E,1)</f>
        <v>315</v>
      </c>
      <c r="E50" s="35">
        <f>SUMIFS(data!$K:$K,data!$F:$F,$A50,data!$E:$E,2)</f>
        <v>0</v>
      </c>
      <c r="F50" s="42">
        <f>SUMIFS(data!$L:$L,data!$F:$F,$A50,data!$E:$E,2)</f>
        <v>0</v>
      </c>
      <c r="G50" s="35">
        <f>SUMIFS(data!$K:$K,data!$F:$F,$A50,data!$E:$E,3)</f>
        <v>0</v>
      </c>
      <c r="H50" s="41">
        <f>SUMIFS(data!$L:$L,data!$F:$F,$A50,data!$E:$E,3)</f>
        <v>0</v>
      </c>
      <c r="J50" s="1"/>
      <c r="K50" s="1"/>
      <c r="L50" s="1"/>
    </row>
    <row r="51" spans="1:12" s="12" customFormat="1" x14ac:dyDescent="0.25">
      <c r="A51" s="36" t="s">
        <v>81</v>
      </c>
      <c r="B51" s="18" t="s">
        <v>17</v>
      </c>
      <c r="C51" s="35">
        <f>SUMIFS(data!$K:$K,data!$F:$F,$A51,data!$E:$E,1)</f>
        <v>2296133</v>
      </c>
      <c r="D51" s="42">
        <f>SUMIFS(data!$L:$L,data!$F:$F,$A51,data!$E:$E,1)</f>
        <v>817</v>
      </c>
      <c r="E51" s="35">
        <f>SUMIFS(data!$K:$K,data!$F:$F,$A51,data!$E:$E,2)</f>
        <v>7887030</v>
      </c>
      <c r="F51" s="42">
        <f>SUMIFS(data!$L:$L,data!$F:$F,$A51,data!$E:$E,2)</f>
        <v>7375</v>
      </c>
      <c r="G51" s="35">
        <f>SUMIFS(data!$K:$K,data!$F:$F,$A51,data!$E:$E,3)</f>
        <v>16130341</v>
      </c>
      <c r="H51" s="41">
        <f>SUMIFS(data!$L:$L,data!$F:$F,$A51,data!$E:$E,3)</f>
        <v>13694</v>
      </c>
      <c r="J51" s="1"/>
      <c r="K51" s="1"/>
      <c r="L51" s="1"/>
    </row>
    <row r="52" spans="1:12" s="12" customFormat="1" x14ac:dyDescent="0.25">
      <c r="A52" s="36" t="s">
        <v>82</v>
      </c>
      <c r="B52" s="18" t="s">
        <v>18</v>
      </c>
      <c r="C52" s="35">
        <f>SUMIFS(data!$K:$K,data!$F:$F,$A52,data!$E:$E,1)</f>
        <v>27846709</v>
      </c>
      <c r="D52" s="42">
        <f>SUMIFS(data!$L:$L,data!$F:$F,$A52,data!$E:$E,1)</f>
        <v>18388</v>
      </c>
      <c r="E52" s="35">
        <f>SUMIFS(data!$K:$K,data!$F:$F,$A52,data!$E:$E,2)</f>
        <v>92301550</v>
      </c>
      <c r="F52" s="42">
        <f>SUMIFS(data!$L:$L,data!$F:$F,$A52,data!$E:$E,2)</f>
        <v>65696</v>
      </c>
      <c r="G52" s="35">
        <f>SUMIFS(data!$K:$K,data!$F:$F,$A52,data!$E:$E,3)</f>
        <v>79822582</v>
      </c>
      <c r="H52" s="41">
        <f>SUMIFS(data!$L:$L,data!$F:$F,$A52,data!$E:$E,3)</f>
        <v>44768</v>
      </c>
      <c r="J52" s="1"/>
      <c r="K52" s="1"/>
      <c r="L52" s="1"/>
    </row>
    <row r="53" spans="1:12" s="12" customFormat="1" x14ac:dyDescent="0.25">
      <c r="A53" s="36" t="s">
        <v>83</v>
      </c>
      <c r="B53" s="18" t="s">
        <v>19</v>
      </c>
      <c r="C53" s="35">
        <f>SUMIFS(data!$K:$K,data!$F:$F,$A53,data!$E:$E,1)</f>
        <v>262172989</v>
      </c>
      <c r="D53" s="42">
        <f>SUMIFS(data!$L:$L,data!$F:$F,$A53,data!$E:$E,1)</f>
        <v>110861</v>
      </c>
      <c r="E53" s="35">
        <f>SUMIFS(data!$K:$K,data!$F:$F,$A53,data!$E:$E,2)</f>
        <v>64241950</v>
      </c>
      <c r="F53" s="42">
        <f>SUMIFS(data!$L:$L,data!$F:$F,$A53,data!$E:$E,2)</f>
        <v>31353</v>
      </c>
      <c r="G53" s="35">
        <f>SUMIFS(data!$K:$K,data!$F:$F,$A53,data!$E:$E,3)</f>
        <v>287473727</v>
      </c>
      <c r="H53" s="41">
        <f>SUMIFS(data!$L:$L,data!$F:$F,$A53,data!$E:$E,3)</f>
        <v>52371</v>
      </c>
      <c r="J53" s="1"/>
      <c r="K53" s="1"/>
      <c r="L53" s="1"/>
    </row>
    <row r="54" spans="1:12" s="12" customFormat="1" x14ac:dyDescent="0.25">
      <c r="A54" s="36" t="s">
        <v>84</v>
      </c>
      <c r="B54" s="18" t="s">
        <v>20</v>
      </c>
      <c r="C54" s="35">
        <f>SUMIFS(data!$K:$K,data!$F:$F,$A54,data!$E:$E,1)</f>
        <v>18779655</v>
      </c>
      <c r="D54" s="42">
        <f>SUMIFS(data!$L:$L,data!$F:$F,$A54,data!$E:$E,1)</f>
        <v>10341</v>
      </c>
      <c r="E54" s="35">
        <f>SUMIFS(data!$K:$K,data!$F:$F,$A54,data!$E:$E,2)</f>
        <v>0</v>
      </c>
      <c r="F54" s="42">
        <f>SUMIFS(data!$L:$L,data!$F:$F,$A54,data!$E:$E,2)</f>
        <v>0</v>
      </c>
      <c r="G54" s="35">
        <f>SUMIFS(data!$K:$K,data!$F:$F,$A54,data!$E:$E,3)</f>
        <v>2166000</v>
      </c>
      <c r="H54" s="41">
        <f>SUMIFS(data!$L:$L,data!$F:$F,$A54,data!$E:$E,3)</f>
        <v>7616</v>
      </c>
      <c r="J54" s="1"/>
      <c r="K54" s="1"/>
      <c r="L54" s="1"/>
    </row>
    <row r="55" spans="1:12" s="12" customFormat="1" ht="21" customHeight="1" x14ac:dyDescent="0.25">
      <c r="B55" s="18" t="s">
        <v>21</v>
      </c>
      <c r="C55" s="27">
        <f t="shared" ref="C55:H55" si="7">SUM(C35:C54)</f>
        <v>2816020978</v>
      </c>
      <c r="D55" s="26">
        <f t="shared" si="7"/>
        <v>1143002</v>
      </c>
      <c r="E55" s="27">
        <f t="shared" si="7"/>
        <v>1157365538</v>
      </c>
      <c r="F55" s="26">
        <f t="shared" si="7"/>
        <v>400415</v>
      </c>
      <c r="G55" s="27">
        <f t="shared" si="7"/>
        <v>2597177643</v>
      </c>
      <c r="H55" s="25">
        <f t="shared" si="7"/>
        <v>920819</v>
      </c>
      <c r="J55" s="1"/>
      <c r="K55" s="1"/>
      <c r="L55" s="1"/>
    </row>
    <row r="56" spans="1:12" ht="17.399999999999999" x14ac:dyDescent="0.3">
      <c r="B56" s="28"/>
      <c r="C56" s="29"/>
      <c r="D56" s="30"/>
      <c r="E56" s="29"/>
      <c r="F56" s="30"/>
      <c r="G56" s="29"/>
      <c r="H56" s="30"/>
    </row>
    <row r="57" spans="1:12" ht="13.8" x14ac:dyDescent="0.25">
      <c r="B57" s="31"/>
      <c r="C57" s="31"/>
      <c r="D57" s="31"/>
      <c r="E57" s="31"/>
      <c r="F57" s="31"/>
      <c r="G57" s="31"/>
      <c r="H57" s="31"/>
    </row>
    <row r="58" spans="1:12" ht="13.8" x14ac:dyDescent="0.25">
      <c r="B58" s="31"/>
      <c r="C58" s="31"/>
      <c r="D58" s="31"/>
      <c r="E58" s="31"/>
      <c r="F58" s="31"/>
      <c r="G58" s="31"/>
      <c r="H58" s="31"/>
    </row>
    <row r="59" spans="1:12" ht="13.8" x14ac:dyDescent="0.25">
      <c r="B59" s="31"/>
      <c r="C59" s="31"/>
      <c r="D59" s="31"/>
      <c r="E59" s="31"/>
      <c r="F59" s="31"/>
      <c r="G59" s="31"/>
      <c r="H59" s="31"/>
    </row>
    <row r="60" spans="1:12" ht="13.8" x14ac:dyDescent="0.25">
      <c r="B60" s="31"/>
      <c r="C60" s="31"/>
      <c r="D60" s="31"/>
      <c r="E60" s="31"/>
      <c r="F60" s="31"/>
      <c r="G60" s="31"/>
      <c r="H60" s="31"/>
    </row>
    <row r="61" spans="1:12" ht="13.8" x14ac:dyDescent="0.25">
      <c r="B61" s="31"/>
      <c r="C61" s="31"/>
      <c r="D61" s="31"/>
      <c r="E61" s="31"/>
      <c r="F61" s="31"/>
      <c r="G61" s="31"/>
      <c r="H61" s="31"/>
    </row>
    <row r="62" spans="1:12" ht="13.8" x14ac:dyDescent="0.25">
      <c r="B62" s="31"/>
      <c r="C62" s="31"/>
      <c r="D62" s="31"/>
      <c r="E62" s="31"/>
      <c r="F62" s="31"/>
      <c r="G62" s="31"/>
      <c r="H62" s="31"/>
    </row>
    <row r="63" spans="1:12" ht="13.8" x14ac:dyDescent="0.25">
      <c r="B63" s="31"/>
      <c r="C63" s="31"/>
      <c r="D63" s="31"/>
      <c r="E63" s="31"/>
      <c r="F63" s="31"/>
      <c r="G63" s="31"/>
      <c r="H63" s="31"/>
    </row>
    <row r="64" spans="1:12" ht="13.8" x14ac:dyDescent="0.25">
      <c r="B64" s="31"/>
      <c r="C64" s="31"/>
      <c r="D64" s="31"/>
      <c r="E64" s="31"/>
      <c r="F64" s="31"/>
      <c r="G64" s="31"/>
      <c r="H64" s="31"/>
    </row>
    <row r="65" spans="2:8" ht="13.8" x14ac:dyDescent="0.25">
      <c r="B65" s="31"/>
      <c r="C65" s="31"/>
      <c r="D65" s="31"/>
      <c r="E65" s="31"/>
      <c r="F65" s="31"/>
      <c r="G65" s="31"/>
      <c r="H65" s="31"/>
    </row>
    <row r="66" spans="2:8" ht="13.8" x14ac:dyDescent="0.25">
      <c r="B66" s="31"/>
      <c r="C66" s="31"/>
      <c r="D66" s="31"/>
      <c r="E66" s="31"/>
      <c r="F66" s="31"/>
      <c r="G66" s="31"/>
      <c r="H66" s="31"/>
    </row>
    <row r="67" spans="2:8" ht="13.8" x14ac:dyDescent="0.25">
      <c r="B67" s="32"/>
      <c r="C67" s="31"/>
      <c r="D67" s="31"/>
      <c r="E67" s="31"/>
      <c r="F67" s="31"/>
      <c r="G67" s="31"/>
      <c r="H67" s="31"/>
    </row>
    <row r="68" spans="2:8" ht="13.8" x14ac:dyDescent="0.25">
      <c r="B68" s="32"/>
      <c r="C68" s="31"/>
      <c r="D68" s="31"/>
      <c r="E68" s="31"/>
      <c r="F68" s="31"/>
      <c r="G68" s="31"/>
      <c r="H68" s="31"/>
    </row>
    <row r="69" spans="2:8" ht="13.8" x14ac:dyDescent="0.25">
      <c r="B69" s="31"/>
      <c r="C69" s="31"/>
      <c r="D69" s="31"/>
      <c r="E69" s="31"/>
      <c r="F69" s="31"/>
      <c r="G69" s="31"/>
      <c r="H69" s="31"/>
    </row>
    <row r="70" spans="2:8" ht="13.8" x14ac:dyDescent="0.25">
      <c r="B70" s="31" t="s">
        <v>148</v>
      </c>
      <c r="C70" s="31"/>
      <c r="D70" s="31"/>
      <c r="E70" s="31"/>
      <c r="F70" s="31"/>
      <c r="G70" s="31"/>
      <c r="H70" s="31"/>
    </row>
    <row r="71" spans="2:8" ht="13.8" x14ac:dyDescent="0.25">
      <c r="B71" s="31"/>
      <c r="C71" s="31"/>
      <c r="D71" s="31"/>
      <c r="E71" s="31"/>
      <c r="F71" s="31"/>
      <c r="G71" s="31"/>
      <c r="H71" s="31"/>
    </row>
    <row r="72" spans="2:8" ht="13.8" x14ac:dyDescent="0.25">
      <c r="B72" s="31"/>
      <c r="C72" s="31"/>
      <c r="D72" s="31"/>
      <c r="E72" s="31"/>
      <c r="F72" s="31"/>
      <c r="G72" s="31"/>
      <c r="H72" s="31"/>
    </row>
    <row r="73" spans="2:8" x14ac:dyDescent="0.25">
      <c r="B73" s="18"/>
      <c r="C73" s="18"/>
      <c r="D73" s="18"/>
      <c r="E73" s="18"/>
      <c r="F73" s="18"/>
      <c r="G73" s="18"/>
      <c r="H73" s="18"/>
    </row>
  </sheetData>
  <mergeCells count="69">
    <mergeCell ref="C29:D29"/>
    <mergeCell ref="C30:D30"/>
    <mergeCell ref="E29:F29"/>
    <mergeCell ref="E30:F30"/>
    <mergeCell ref="G29:H29"/>
    <mergeCell ref="G30:H30"/>
    <mergeCell ref="C10:D10"/>
    <mergeCell ref="C12:D12"/>
    <mergeCell ref="C13:D13"/>
    <mergeCell ref="C14:D14"/>
    <mergeCell ref="B1:H1"/>
    <mergeCell ref="B2:H2"/>
    <mergeCell ref="B4:H4"/>
    <mergeCell ref="C8:D8"/>
    <mergeCell ref="E8:F8"/>
    <mergeCell ref="G8:H8"/>
    <mergeCell ref="C11:D11"/>
    <mergeCell ref="E11:F11"/>
    <mergeCell ref="G11:H11"/>
    <mergeCell ref="C17:D17"/>
    <mergeCell ref="C18:D18"/>
    <mergeCell ref="C15:D15"/>
    <mergeCell ref="C19:D19"/>
    <mergeCell ref="C20:D20"/>
    <mergeCell ref="C16:D16"/>
    <mergeCell ref="C21:D21"/>
    <mergeCell ref="C22:D22"/>
    <mergeCell ref="C23:D23"/>
    <mergeCell ref="C24:D24"/>
    <mergeCell ref="C25:D25"/>
    <mergeCell ref="C26:D26"/>
    <mergeCell ref="C27:D27"/>
    <mergeCell ref="C28:D28"/>
    <mergeCell ref="E10:F10"/>
    <mergeCell ref="E12:F12"/>
    <mergeCell ref="E13:F13"/>
    <mergeCell ref="E14:F14"/>
    <mergeCell ref="E17:F17"/>
    <mergeCell ref="E18:F18"/>
    <mergeCell ref="E19:F19"/>
    <mergeCell ref="E20:F20"/>
    <mergeCell ref="E21:F21"/>
    <mergeCell ref="E22:F22"/>
    <mergeCell ref="E23:F23"/>
    <mergeCell ref="E24:F24"/>
    <mergeCell ref="E25:F25"/>
    <mergeCell ref="E28:F28"/>
    <mergeCell ref="G10:H10"/>
    <mergeCell ref="G12:H12"/>
    <mergeCell ref="G13:H13"/>
    <mergeCell ref="G14:H14"/>
    <mergeCell ref="G17:H17"/>
    <mergeCell ref="G18:H18"/>
    <mergeCell ref="G19:H19"/>
    <mergeCell ref="G20:H20"/>
    <mergeCell ref="G21:H21"/>
    <mergeCell ref="G22:H22"/>
    <mergeCell ref="G23:H23"/>
    <mergeCell ref="G28:H28"/>
    <mergeCell ref="G24:H24"/>
    <mergeCell ref="E15:F15"/>
    <mergeCell ref="G15:H15"/>
    <mergeCell ref="E16:F16"/>
    <mergeCell ref="G16:H16"/>
    <mergeCell ref="G25:H25"/>
    <mergeCell ref="G26:H26"/>
    <mergeCell ref="G27:H27"/>
    <mergeCell ref="E26:F26"/>
    <mergeCell ref="E27:F27"/>
  </mergeCells>
  <phoneticPr fontId="0" type="noConversion"/>
  <pageMargins left="0.75" right="0.75" top="0.35" bottom="0.45" header="0.5" footer="0.5"/>
  <pageSetup scale="7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1 f a 8 f 8 e - b f b 8 - 4 2 4 7 - b b 9 d - 9 7 f 5 e b 5 8 0 3 9 7 "   x m l n s = " h t t p : / / s c h e m a s . m i c r o s o f t . c o m / D a t a M a s h u p " > A A A A A A w H A A B Q S w M E F A A C A A g A b 0 w 9 W 1 y V C z + k A A A A 9 g A A A B I A H A B D b 2 5 m a W c v U G F j a 2 F n Z S 5 4 b W w g o h g A K K A U A A A A A A A A A A A A A A A A A A A A A A A A A A A A h Y 9 B D o I w F E S v Q r q n L a D R k E 9 Z u J X E h G j c N r V C I 3 w M F M v d X H g k r y B G U X c u 5 8 1 b z N y v N 0 i H u v I u u u 1 M g w k J K C e e R t U c D B Y J 6 e 3 R X 5 J U w E a q k y y 0 N 8 r Y x U N 3 S E h p 7 T l m z D l H X U S b t m A h 5 w H b Z + t c l b q W 5 C O b / 7 J v s L M S l S Y C d q 8 x I q T B b E H n P K I c 2 A Q h M / g V w n H v s / 2 B s O o r 2 7 d a a P S 3 O b A p A n t / E A 9 Q S w M E F A A C A A g A b 0 w 9 W 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9 M P V v 7 O t l Z D w Q A A F I N A A A T A B w A R m 9 y b X V s Y X M v U 2 V j d G l v b j E u b S C i G A A o o B Q A A A A A A A A A A A A A A A A A A A A A A A A A A A C 9 V t 9 v 2 z Y Q f j e Q / 4 F w H + I U g t A Y A 4 q h S A H B l j s P q d N Z 7 o b B y A N j n R R u M u W R V N r 8 9 7 s j J Z m S n A R t g e p F J I / 3 3 Z H 3 4 6 O G n R G l Z I n 7 X 7 4 b j f Q 9 V 5 C y P y p Q j 5 f s i h V g z k Y M v 6 S s 1 A 5 w J f m v C O f c 8 D u u Y T L O y y L d C w n j g I 0 / R e s 5 / r d W + W q c x N f x b M O Y z n j 4 N 3 C 1 K t U e 0 l e T I r t g 9 g u S R U Q C u / R q g p A o C M Q u / C y F W c 4 D h s O l 1 G a 1 t 8 M Z V x J y A R 9 U W R 1 8 G J Q l q H z X A 9 K 0 a m D F 9 9 A X r B G n l A O 7 d A + l 8 q E X Q n K 5 E 7 y I R D o r 7 0 t l e l A Z R 7 V F 5 G S b x w P M Q e + U O J g G v w Y 6 b v B X I 2 N A p m g B + p J Y G l B C 5 n i E v C O Y Q 6 4 A E o B / U e o L l M J j a Z G C N G v / 2 L W 4 U O G 1 e E C d S C k u c 9 j j v v 4 e i t R S 7 s o 9 r G n L 4 K g 2 H q 2 4 r 4 1 X 9 E m V D + i B O i G i A 5 4 I R b W f b E r D i w v G N T M 0 6 j i E 4 s R U d C Z t d + h 6 M k T J D I S g j d j j 2 V O c 2 O 3 + Q o u 7 W N 9 8 Z J S r Y S Y k e h Y m G b f Y G a / 3 C C l B s X 9 K I R n l n z A V h V O H 3 m R W K U W O k K L Y M S w i u j y b u C k W S Z v E Q 0 S b l F Z P k 1 q b v K i l w w g H 8 C C 4 l z 6 e K t 3 f n 7 y o g F L O u 2 5 d u 3 9 o / P B k B I s S f + l l Y A p W A 2 o 8 U F p 3 g K a Z v g B 2 z P s G r 7 2 s Y W 0 5 6 F 5 B P W f A y 0 a N S r W F Y z w 8 u c P u Z v B z 0 E 0 t U b g q 6 7 t S D W x P d s W 8 2 n N r z y N T 8 3 G Q h K j q F Z s A X m d 6 Q n 1 Q x R a p a J 0 b y K m L n y j + o Q 2 v q C Y a C m y G 7 D X L V L l n I F V Z F N Z Y C J m w 5 W L / X + 5 B g R 2 G d Z 1 e w w M U a P K S c Z k 6 y b H 5 4 / r 0 z f S N r U 0 s S X K Z 6 t a V i o t Q X U N t t T o L X Q 5 h 7 x 2 O N d E T I U E 5 V r H C k z n m X J u 4 b m / n + G t n 0 8 7 s l 4 v W y C D q v 1 o n S e z 1 N 1 w / / 4 C X b M 5 Z L f G b I k l t v z u 3 u j l R G b t 7 7 B + i Y c b g 2 B 7 c 0 L o V M I / a g j Z p g h O n / Q a 2 8 j m q z 0 x d O u q R 0 E n q e Z J v v o N k + s z i 0 0 n A v u G 9 4 M y M b y / O R k L 6 z 5 p 3 Z 6 O z z t N n + m N P H 5 e 9 z Q M o f u L 5 s 1 0 I v e M F C W / 9 9 e U s x A u 2 S R Q w n D R R x 2 H n T E 5 Y Z 8 f J l O i 8 K D Z h / P W A Q U U G U z a q 1 / w O O n S 7 n Z U K F g X P O + 4 k n z 9 O P E 0 k 4 i h h / s K Q j O P F M g r j h n w X m 9 j q V P m R h i 0 J b + n a b s O t y 1 v A k Q 9 7 a + 2 4 / c v V K l 6 z 3 2 + W K 6 8 T 9 o 6 j 7 f 4 N u 1 m x 4 V k x e n F / b Q D 9 I t m j g e W M D O D F t 0 0 r 7 l C 9 1 0 9 1 l + m 7 7 O 4 e C d 6 7 1 X d k U q f O a 3 d P s d d + 6 W r Z X 7 / F 6 5 j 1 O 6 4 L D M n p C i g E A x 9 Z t J o 7 U a d l D j P U W R h c G e 5 9 6 z Z Y I C 9 a 7 D 1 z / Z g q r 5 Q G P T 6 y w I A C p g 6 k 7 X 8 / o 0 a + u x i e K K 5 T f e R / U E s B A i 0 A F A A C A A g A b 0 w 9 W 1 y V C z + k A A A A 9 g A A A B I A A A A A A A A A A A A A A A A A A A A A A E N v b m Z p Z y 9 Q Y W N r Y W d l L n h t b F B L A Q I t A B Q A A g A I A G 9 M P V t T c j g s m w A A A O E A A A A T A A A A A A A A A A A A A A A A A P A A A A B b Q 2 9 u d G V u d F 9 U e X B l c 1 0 u e G 1 s U E s B A i 0 A F A A C A A g A b 0 w 9 W / s 6 2 V k P B A A A U g 0 A A B M A A A A A A A A A A A A A A A A A 2 A E A A E Z v c m 1 1 b G F z L 1 N l Y 3 R p b 2 4 x L m 1 Q S w U G A A A A A A M A A w D C A A A A N A 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7 S E A A A A A A A D L I Q 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X V l c n k x 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z L T A x L T I 1 V D A z O j M y O j Q 4 L j g x O T g z M T J a I i A v P j x F b n R y e S B U e X B l P S J G a W x s Q 2 9 s d W 1 u V H l w Z X M i I F Z h b H V l P S J z Q W d J R 0 J n M E d C Z 1 l D R F F Z Q 0 F n S U N C Z 1 l O Q m d Z R 0 F n S U M i I C 8 + P E V u d H J 5 I F R 5 c G U 9 I k Z p b G x D b 2 x 1 b W 5 O Y W 1 l c y I g V m F s d W U 9 I n N b J n F 1 b 3 Q 7 W W V h c k 5 v c m 1 l Z C Z x d W 9 0 O y w m c X V v d D t T R k F Z Z W F y J n F 1 b 3 Q 7 L C Z x d W 9 0 O 1 V u a X R J R C Z x d W 9 0 O y w m c X V v d D t J b n N 0 T m 0 m c X V v d D s s J n F 1 b 3 Q 7 Q 2 F y b m V n a W V H c m 9 1 c C Z x d W 9 0 O y w m c X V v d D t T d G F i Y n I m c X V v d D s s J n F 1 b 3 Q 7 U 3 R h d G V O Y W 1 l J n F 1 b 3 Q 7 L C Z x d W 9 0 O 1 J l Z 2 l v b i Z x d W 9 0 O y w m c X V v d D t T Z W N 0 b 3 I m c X V v d D s s J n F 1 b 3 Q 7 R m l u Y W 5 j a W F s Q W l k Q 2 9 o b 3 J 0 J n F 1 b 3 Q 7 L C Z x d W 9 0 O 1 N G Q U N v a G 9 y d F R 5 c G V E Z X N j c m l w d G l v b i Z x d W 9 0 O y w m c X V v d D t D b 2 h v c n R U e X B l J n F 1 b 3 Q 7 L C Z x d W 9 0 O 0 F 0 d G V u Z G F u Y 2 V U e X B l J n F 1 b 3 Q 7 L C Z x d W 9 0 O 0 V u d G V y a W 5 n U 3 R h Z 2 U m c X V v d D s s J n F 1 b 3 Q 7 R G V n c m V l U 2 V l a 2 l u Z y Z x d W 9 0 O y w m c X V v d D t S Z X N p Z G V u d F J h d G V O Y W 1 l J n F 1 b 3 Q 7 L C Z x d W 9 0 O 0 x p d m l u Z 0 F y c m F u Z 2 V t Z W 5 0 T m F t Z S Z x d W 9 0 O y w m c X V v d D t J b m N v b W V S Y W 5 n Z S Z x d W 9 0 O y w m c X V v d D t J b m N v b W V S Y W 5 n Z U 5 h b W U m c X V v d D s s J n F 1 b 3 Q 7 Q W l k U H J v d m l k Z X J O Y W 1 l J n F 1 b 3 Q 7 L C Z x d W 9 0 O 0 F p Z F R 5 c G V O Y W 1 l J n F 1 b 3 Q 7 L C Z x d W 9 0 O 3 R v d G F s J n F 1 b 3 Q 7 L C Z x d W 9 0 O 3 N 0 d W R l b n R z J n F 1 b 3 Q 7 L C Z x d W 9 0 O 2 V z d G l t Y X R l Z G Z 0 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M j Q s J n F 1 b 3 Q 7 a 2 V 5 Q 2 9 s d W 1 u T m F t Z X M m c X V v d D s 6 W 1 0 s J n F 1 b 3 Q 7 c X V l c n l S Z W x h d G l v b n N o a X B z J n F 1 b 3 Q 7 O l t d L C Z x d W 9 0 O 2 N v b H V t b k l k Z W 5 0 a X R p Z X M m c X V v d D s 6 W y Z x d W 9 0 O 1 N l Y 3 R p b 2 4 x L 1 F 1 Z X J 5 M S 9 B d X R v U m V t b 3 Z l Z E N v b H V t b n M x L n t Z Z W F y T m 9 y b W V k L D B 9 J n F 1 b 3 Q 7 L C Z x d W 9 0 O 1 N l Y 3 R p b 2 4 x L 1 F 1 Z X J 5 M S 9 B d X R v U m V t b 3 Z l Z E N v b H V t b n M x L n t T R k F Z Z W F y L D F 9 J n F 1 b 3 Q 7 L C Z x d W 9 0 O 1 N l Y 3 R p b 2 4 x L 1 F 1 Z X J 5 M S 9 B d X R v U m V t b 3 Z l Z E N v b H V t b n M x L n t V b m l 0 S U Q s M n 0 m c X V v d D s s J n F 1 b 3 Q 7 U 2 V j d G l v b j E v U X V l c n k x L 0 F 1 d G 9 S Z W 1 v d m V k Q 2 9 s d W 1 u c z E u e 0 l u c 3 R O b S w z f S Z x d W 9 0 O y w m c X V v d D t T Z W N 0 a W 9 u M S 9 R d W V y e T E v Q X V 0 b 1 J l b W 9 2 Z W R D b 2 x 1 b W 5 z M S 5 7 Q 2 F y b m V n a W V H c m 9 1 c C w 0 f S Z x d W 9 0 O y w m c X V v d D t T Z W N 0 a W 9 u M S 9 R d W V y e T E v Q X V 0 b 1 J l b W 9 2 Z W R D b 2 x 1 b W 5 z M S 5 7 U 3 R h Y m J y L D V 9 J n F 1 b 3 Q 7 L C Z x d W 9 0 O 1 N l Y 3 R p b 2 4 x L 1 F 1 Z X J 5 M S 9 B d X R v U m V t b 3 Z l Z E N v b H V t b n M x L n t T d G F 0 Z U 5 h b W U s N n 0 m c X V v d D s s J n F 1 b 3 Q 7 U 2 V j d G l v b j E v U X V l c n k x L 0 F 1 d G 9 S Z W 1 v d m V k Q 2 9 s d W 1 u c z E u e 1 J l Z 2 l v b i w 3 f S Z x d W 9 0 O y w m c X V v d D t T Z W N 0 a W 9 u M S 9 R d W V y e T E v Q X V 0 b 1 J l b W 9 2 Z W R D b 2 x 1 b W 5 z M S 5 7 U 2 V j d G 9 y L D h 9 J n F 1 b 3 Q 7 L C Z x d W 9 0 O 1 N l Y 3 R p b 2 4 x L 1 F 1 Z X J 5 M S 9 B d X R v U m V t b 3 Z l Z E N v b H V t b n M x L n t G a W 5 h b m N p Y W x B a W R D b 2 h v c n Q s O X 0 m c X V v d D s s J n F 1 b 3 Q 7 U 2 V j d G l v b j E v U X V l c n k x L 0 F 1 d G 9 S Z W 1 v d m V k Q 2 9 s d W 1 u c z E u e 1 N G Q U N v a G 9 y d F R 5 c G V E Z X N j c m l w d G l v b i w x M H 0 m c X V v d D s s J n F 1 b 3 Q 7 U 2 V j d G l v b j E v U X V l c n k x L 0 F 1 d G 9 S Z W 1 v d m V k Q 2 9 s d W 1 u c z E u e 0 N v a G 9 y d F R 5 c G U s M T F 9 J n F 1 b 3 Q 7 L C Z x d W 9 0 O 1 N l Y 3 R p b 2 4 x L 1 F 1 Z X J 5 M S 9 B d X R v U m V t b 3 Z l Z E N v b H V t b n M x L n t B d H R l b m R h b m N l V H l w Z S w x M n 0 m c X V v d D s s J n F 1 b 3 Q 7 U 2 V j d G l v b j E v U X V l c n k x L 0 F 1 d G 9 S Z W 1 v d m V k Q 2 9 s d W 1 u c z E u e 0 V u d G V y a W 5 n U 3 R h Z 2 U s M T N 9 J n F 1 b 3 Q 7 L C Z x d W 9 0 O 1 N l Y 3 R p b 2 4 x L 1 F 1 Z X J 5 M S 9 B d X R v U m V t b 3 Z l Z E N v b H V t b n M x L n t E Z W d y Z W V T Z W V r a W 5 n L D E 0 f S Z x d W 9 0 O y w m c X V v d D t T Z W N 0 a W 9 u M S 9 R d W V y e T E v Q X V 0 b 1 J l b W 9 2 Z W R D b 2 x 1 b W 5 z M S 5 7 U m V z a W R l b n R S Y X R l T m F t Z S w x N X 0 m c X V v d D s s J n F 1 b 3 Q 7 U 2 V j d G l v b j E v U X V l c n k x L 0 F 1 d G 9 S Z W 1 v d m V k Q 2 9 s d W 1 u c z E u e 0 x p d m l u Z 0 F y c m F u Z 2 V t Z W 5 0 T m F t Z S w x N n 0 m c X V v d D s s J n F 1 b 3 Q 7 U 2 V j d G l v b j E v U X V l c n k x L 0 F 1 d G 9 S Z W 1 v d m V k Q 2 9 s d W 1 u c z E u e 0 l u Y 2 9 t Z V J h b m d l L D E 3 f S Z x d W 9 0 O y w m c X V v d D t T Z W N 0 a W 9 u M S 9 R d W V y e T E v Q X V 0 b 1 J l b W 9 2 Z W R D b 2 x 1 b W 5 z M S 5 7 S W 5 j b 2 1 l U m F u Z 2 V O Y W 1 l L D E 4 f S Z x d W 9 0 O y w m c X V v d D t T Z W N 0 a W 9 u M S 9 R d W V y e T E v Q X V 0 b 1 J l b W 9 2 Z W R D b 2 x 1 b W 5 z M S 5 7 Q W l k U H J v d m l k Z X J O Y W 1 l L D E 5 f S Z x d W 9 0 O y w m c X V v d D t T Z W N 0 a W 9 u M S 9 R d W V y e T E v Q X V 0 b 1 J l b W 9 2 Z W R D b 2 x 1 b W 5 z M S 5 7 Q W l k V H l w Z U 5 h b W U s M j B 9 J n F 1 b 3 Q 7 L C Z x d W 9 0 O 1 N l Y 3 R p b 2 4 x L 1 F 1 Z X J 5 M S 9 B d X R v U m V t b 3 Z l Z E N v b H V t b n M x L n t 0 b 3 R h b C w y M X 0 m c X V v d D s s J n F 1 b 3 Q 7 U 2 V j d G l v b j E v U X V l c n k x L 0 F 1 d G 9 S Z W 1 v d m V k Q 2 9 s d W 1 u c z E u e 3 N 0 d W R l b n R z L D I y f S Z x d W 9 0 O y w m c X V v d D t T Z W N 0 a W 9 u M S 9 R d W V y e T E v Q X V 0 b 1 J l b W 9 2 Z W R D b 2 x 1 b W 5 z M S 5 7 Z X N 0 a W 1 h d G V k Z n R l L D I z f S Z x d W 9 0 O 1 0 s J n F 1 b 3 Q 7 Q 2 9 s d W 1 u Q 2 9 1 b n Q m c X V v d D s 6 M j Q s J n F 1 b 3 Q 7 S 2 V 5 Q 2 9 s d W 1 u T m F t Z X M m c X V v d D s 6 W 1 0 s J n F 1 b 3 Q 7 Q 2 9 s d W 1 u S W R l b n R p d G l l c y Z x d W 9 0 O z p b J n F 1 b 3 Q 7 U 2 V j d G l v b j E v U X V l c n k x L 0 F 1 d G 9 S Z W 1 v d m V k Q 2 9 s d W 1 u c z E u e 1 l l Y X J O b 3 J t Z W Q s M H 0 m c X V v d D s s J n F 1 b 3 Q 7 U 2 V j d G l v b j E v U X V l c n k x L 0 F 1 d G 9 S Z W 1 v d m V k Q 2 9 s d W 1 u c z E u e 1 N G Q V l l Y X I s M X 0 m c X V v d D s s J n F 1 b 3 Q 7 U 2 V j d G l v b j E v U X V l c n k x L 0 F 1 d G 9 S Z W 1 v d m V k Q 2 9 s d W 1 u c z E u e 1 V u a X R J R C w y f S Z x d W 9 0 O y w m c X V v d D t T Z W N 0 a W 9 u M S 9 R d W V y e T E v Q X V 0 b 1 J l b W 9 2 Z W R D b 2 x 1 b W 5 z M S 5 7 S W 5 z d E 5 t L D N 9 J n F 1 b 3 Q 7 L C Z x d W 9 0 O 1 N l Y 3 R p b 2 4 x L 1 F 1 Z X J 5 M S 9 B d X R v U m V t b 3 Z l Z E N v b H V t b n M x L n t D Y X J u Z W d p Z U d y b 3 V w L D R 9 J n F 1 b 3 Q 7 L C Z x d W 9 0 O 1 N l Y 3 R p b 2 4 x L 1 F 1 Z X J 5 M S 9 B d X R v U m V t b 3 Z l Z E N v b H V t b n M x L n t T d G F i Y n I s N X 0 m c X V v d D s s J n F 1 b 3 Q 7 U 2 V j d G l v b j E v U X V l c n k x L 0 F 1 d G 9 S Z W 1 v d m V k Q 2 9 s d W 1 u c z E u e 1 N 0 Y X R l T m F t Z S w 2 f S Z x d W 9 0 O y w m c X V v d D t T Z W N 0 a W 9 u M S 9 R d W V y e T E v Q X V 0 b 1 J l b W 9 2 Z W R D b 2 x 1 b W 5 z M S 5 7 U m V n a W 9 u L D d 9 J n F 1 b 3 Q 7 L C Z x d W 9 0 O 1 N l Y 3 R p b 2 4 x L 1 F 1 Z X J 5 M S 9 B d X R v U m V t b 3 Z l Z E N v b H V t b n M x L n t T Z W N 0 b 3 I s O H 0 m c X V v d D s s J n F 1 b 3 Q 7 U 2 V j d G l v b j E v U X V l c n k x L 0 F 1 d G 9 S Z W 1 v d m V k Q 2 9 s d W 1 u c z E u e 0 Z p b m F u Y 2 l h b E F p Z E N v a G 9 y d C w 5 f S Z x d W 9 0 O y w m c X V v d D t T Z W N 0 a W 9 u M S 9 R d W V y e T E v Q X V 0 b 1 J l b W 9 2 Z W R D b 2 x 1 b W 5 z M S 5 7 U 0 Z B Q 2 9 o b 3 J 0 V H l w Z U R l c 2 N y a X B 0 a W 9 u L D E w f S Z x d W 9 0 O y w m c X V v d D t T Z W N 0 a W 9 u M S 9 R d W V y e T E v Q X V 0 b 1 J l b W 9 2 Z W R D b 2 x 1 b W 5 z M S 5 7 Q 2 9 o b 3 J 0 V H l w Z S w x M X 0 m c X V v d D s s J n F 1 b 3 Q 7 U 2 V j d G l v b j E v U X V l c n k x L 0 F 1 d G 9 S Z W 1 v d m V k Q 2 9 s d W 1 u c z E u e 0 F 0 d G V u Z G F u Y 2 V U e X B l L D E y f S Z x d W 9 0 O y w m c X V v d D t T Z W N 0 a W 9 u M S 9 R d W V y e T E v Q X V 0 b 1 J l b W 9 2 Z W R D b 2 x 1 b W 5 z M S 5 7 R W 5 0 Z X J p b m d T d G F n Z S w x M 3 0 m c X V v d D s s J n F 1 b 3 Q 7 U 2 V j d G l v b j E v U X V l c n k x L 0 F 1 d G 9 S Z W 1 v d m V k Q 2 9 s d W 1 u c z E u e 0 R l Z 3 J l Z V N l Z W t p b m c s M T R 9 J n F 1 b 3 Q 7 L C Z x d W 9 0 O 1 N l Y 3 R p b 2 4 x L 1 F 1 Z X J 5 M S 9 B d X R v U m V t b 3 Z l Z E N v b H V t b n M x L n t S Z X N p Z G V u d F J h d G V O Y W 1 l L D E 1 f S Z x d W 9 0 O y w m c X V v d D t T Z W N 0 a W 9 u M S 9 R d W V y e T E v Q X V 0 b 1 J l b W 9 2 Z W R D b 2 x 1 b W 5 z M S 5 7 T G l 2 a W 5 n Q X J y Y W 5 n Z W 1 l b n R O Y W 1 l L D E 2 f S Z x d W 9 0 O y w m c X V v d D t T Z W N 0 a W 9 u M S 9 R d W V y e T E v Q X V 0 b 1 J l b W 9 2 Z W R D b 2 x 1 b W 5 z M S 5 7 S W 5 j b 2 1 l U m F u Z 2 U s M T d 9 J n F 1 b 3 Q 7 L C Z x d W 9 0 O 1 N l Y 3 R p b 2 4 x L 1 F 1 Z X J 5 M S 9 B d X R v U m V t b 3 Z l Z E N v b H V t b n M x L n t J b m N v b W V S Y W 5 n Z U 5 h b W U s M T h 9 J n F 1 b 3 Q 7 L C Z x d W 9 0 O 1 N l Y 3 R p b 2 4 x L 1 F 1 Z X J 5 M S 9 B d X R v U m V t b 3 Z l Z E N v b H V t b n M x L n t B a W R Q c m 9 2 a W R l c k 5 h b W U s M T l 9 J n F 1 b 3 Q 7 L C Z x d W 9 0 O 1 N l Y 3 R p b 2 4 x L 1 F 1 Z X J 5 M S 9 B d X R v U m V t b 3 Z l Z E N v b H V t b n M x L n t B a W R U e X B l T m F t Z S w y M H 0 m c X V v d D s s J n F 1 b 3 Q 7 U 2 V j d G l v b j E v U X V l c n k x L 0 F 1 d G 9 S Z W 1 v d m V k Q 2 9 s d W 1 u c z E u e 3 R v d G F s L D I x f S Z x d W 9 0 O y w m c X V v d D t T Z W N 0 a W 9 u M S 9 R d W V y e T E v Q X V 0 b 1 J l b W 9 2 Z W R D b 2 x 1 b W 5 z M S 5 7 c 3 R 1 Z G V u d H M s M j J 9 J n F 1 b 3 Q 7 L C Z x d W 9 0 O 1 N l Y 3 R p b 2 4 x L 1 F 1 Z X J 5 M S 9 B d X R v U m V t b 3 Z l Z E N v b H V t b n M x L n t l c 3 R p b W F 0 Z W R m d G U s M j N 9 J n F 1 b 3 Q 7 X S w m c X V v d D t S Z W x h d G l v b n N o a X B J b m Z v J n F 1 b 3 Q 7 O l t d f S I g L z 4 8 R W 5 0 c n k g V H l w Z T 0 i U m V z d W x 0 V H l w Z S I g V m F s d W U 9 I n N F e G N l c H R p b 2 4 i I C 8 + P E V u d H J 5 I F R 5 c G U 9 I k Z p b G x P Y m p l Y 3 R U e X B l I i B W Y W x 1 Z T 0 i c 0 N v b m 5 l Y 3 R p b 2 5 P b m x 5 I i A v P j x F b n R y e S B U e X B l P S J C d W Z m Z X J O Z X h 0 U m V m c m V z a C I g V m F s d W U 9 I m w x I i A v P j x F b n R y e S B U e X B l P S J R d W V y e U l E I i B W Y W x 1 Z T 0 i c z h l M G R m Z G Z j L T g 1 Y j g t N G M x Y S 1 i O G V m L W F i N j k 1 Z D E 1 Y m Y 2 Z C I g L z 4 8 L 1 N 0 Y W J s Z U V u d H J p Z X M + P C 9 J d G V t P j x J d G V t P j x J d G V t T G 9 j Y X R p b 2 4 + P E l 0 Z W 1 U e X B l P k Z v c m 1 1 b G E 8 L 0 l 0 Z W 1 U e X B l P j x J d G V t U G F 0 a D 5 T Z W N 0 a W 9 u M S 9 R d W V y e T E v U 2 9 1 c m N l P C 9 J d G V t U G F 0 a D 4 8 L 0 l 0 Z W 1 M b 2 N h d G l v b j 4 8 U 3 R h Y m x l R W 5 0 c m l l c y A v P j w v S X R l b T 4 8 S X R l b T 4 8 S X R l b U x v Y 2 F 0 a W 9 u P j x J d G V t V H l w Z T 5 B b G x G b 3 J t d W x h c z w v S X R l b V R 5 c G U + P E l 0 Z W 1 Q Y X R o I C 8 + P C 9 J d G V t T G 9 j Y X R p b 2 4 + P F N 0 Y W J s Z U V u d H J p Z X M g L z 4 8 L 0 l 0 Z W 0 + P E l 0 Z W 0 + P E l 0 Z W 1 M b 2 N h d G l v b j 4 8 S X R l b V R 5 c G U + R m 9 y b X V s Y T w v S X R l b V R 5 c G U + P E l 0 Z W 1 Q Y X R o P l N l Y 3 R p b 2 4 x L 1 F 1 Z X J 5 M j w v S X R l b V B h d G g + P C 9 J d G V t T G 9 j Y X R p b 2 4 + P F N 0 Y W J s Z U V u d H J p Z X M + P E V u d H J 5 I F R 5 c G U 9 I k l z U H J p d m F 0 Z S I g V m F s d W U 9 I m w w I i A v P j x F b n R y e S B U e X B l P S J R d W V y e U l E I i B W Y W x 1 Z T 0 i c z U 0 Z G R k N T g w L W Z k Y T A t N G M 5 O C 0 5 M j U 4 L W N m M j E x Z T U x O T B k Y y 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F R h c m d l d C I g V m F s d W U 9 I n N R d W V y e T I i I C 8 + P E V u d H J 5 I F R 5 c G U 9 I k Z p b G x l Z E N v b X B s Z X R l U m V z d W x 0 V G 9 X b 3 J r c 2 h l Z X Q i I F Z h b H V l P S J s M S I g L z 4 8 R W 5 0 c n k g V H l w Z T 0 i R m l s b F N 0 Y X R 1 c y I g V m F s d W U 9 I n N D b 2 1 w b G V 0 Z S I g L z 4 8 R W 5 0 c n k g V H l w Z T 0 i R m l s b E N v b H V t b k 5 h b W V z I i B W Y W x 1 Z T 0 i c 1 s m c X V v d D t Z Z W F y T m 9 y b W V k J n F 1 b 3 Q 7 L C Z x d W 9 0 O 0 Z p c 2 N h b F l l Y X I m c X V v d D s s J n F 1 b 3 Q 7 R G V n R 3 J h b n Q m c X V v d D s s J n F 1 b 3 Q 7 U 2 V j d G 9 y J n F 1 b 3 Q 7 L C Z x d W 9 0 O 0 N h c m 5 l Z 2 l l R 3 J v d X A m c X V v d D s s J n F 1 b 3 Q 7 U 3 R h Y m J y J n F 1 b 3 Q 7 L C Z x d W 9 0 O 1 N 0 Y X R l T m F t Z S Z x d W 9 0 O y w m c X V v d D t S Z W d p b 2 4 m c X V v d D s s J n F 1 b 3 Q 7 R X h w Z W 5 k a X R 1 c m V U e X B l T G F i Z W w m c X V v d D s s J n F 1 b 3 Q 7 Q 2 9 y Z U Z s Y W c m c X V v d D s s J n F 1 b 3 Q 7 R X h w Z W 5 k a X R 1 c m V z J n F 1 b 3 Q 7 L C Z x d W 9 0 O 3 V n Z n R l J n F 1 b 3 Q 7 X S I g L z 4 8 R W 5 0 c n k g V H l w Z T 0 i R m l s b E N v b H V t b l R 5 c G V z I i B W Y W x 1 Z T 0 i c 0 F n d 0 N B Z z B H Q m d Z R 0 F R T U M i I C 8 + P E V u d H J 5 I F R 5 c G U 9 I k Z p b G x M Y X N 0 V X B k Y X R l Z C I g V m F s d W U 9 I m Q y M D I 1 L T A 5 L T I 5 V D E 1 O j M 1 O j M w L j E 1 N j Y 3 N T d a I i A v P j x F b n R y e S B U e X B l P S J G a W x s R X J y b 3 J D b 3 V u d C I g V m F s d W U 9 I m w w I i A v P j x F b n R y e S B U e X B l P S J G a W x s R X J y b 3 J D b 2 R l I i B W Y W x 1 Z T 0 i c 1 V u a 2 5 v d 2 4 i I C 8 + P E V u d H J 5 I F R 5 c G U 9 I k Z p b G x D b 3 V u d C I g V m F s d W U 9 I m w y M j E i I C 8 + P E V u d H J 5 I F R 5 c G U 9 I k F k Z G V k V G 9 E Y X R h T W 9 k Z W w i I F Z h b H V l P S J s M C I g L z 4 8 R W 5 0 c n k g V H l w Z T 0 i T m F 2 a W d h d G l v b l N 0 Z X B O Y W 1 l I i B W Y W x 1 Z T 0 i c 0 5 h d m l n Y X R p b 2 4 i I C 8 + P E V u d H J 5 I F R 5 c G U 9 I l J l b G F 0 a W 9 u c 2 h p c E l u Z m 9 D b 2 5 0 Y W l u Z X I i I F Z h b H V l P S J z e y Z x d W 9 0 O 2 N v b H V t b k N v d W 5 0 J n F 1 b 3 Q 7 O j E y L C Z x d W 9 0 O 2 t l e U N v b H V t b k 5 h b W V z J n F 1 b 3 Q 7 O l t d L C Z x d W 9 0 O 3 F 1 Z X J 5 U m V s Y X R p b 2 5 z a G l w c y Z x d W 9 0 O z p b X S w m c X V v d D t j b 2 x 1 b W 5 J Z G V u d G l 0 a W V z J n F 1 b 3 Q 7 O l s m c X V v d D t T Z W N 0 a W 9 u M S 9 R d W V y e T I v Q X V 0 b 1 J l b W 9 2 Z W R D b 2 x 1 b W 5 z M S 5 7 W W V h c k 5 v c m 1 l Z C w w f S Z x d W 9 0 O y w m c X V v d D t T Z W N 0 a W 9 u M S 9 R d W V y e T I v Q X V 0 b 1 J l b W 9 2 Z W R D b 2 x 1 b W 5 z M S 5 7 R m l z Y 2 F s W W V h c i w x f S Z x d W 9 0 O y w m c X V v d D t T Z W N 0 a W 9 u M S 9 R d W V y e T I v Q X V 0 b 1 J l b W 9 2 Z W R D b 2 x 1 b W 5 z M S 5 7 R G V n R 3 J h b n Q s M n 0 m c X V v d D s s J n F 1 b 3 Q 7 U 2 V j d G l v b j E v U X V l c n k y L 0 F 1 d G 9 S Z W 1 v d m V k Q 2 9 s d W 1 u c z E u e 1 N l Y 3 R v c i w z f S Z x d W 9 0 O y w m c X V v d D t T Z W N 0 a W 9 u M S 9 R d W V y e T I v Q X V 0 b 1 J l b W 9 2 Z W R D b 2 x 1 b W 5 z M S 5 7 Q 2 F y b m V n a W V H c m 9 1 c C w 0 f S Z x d W 9 0 O y w m c X V v d D t T Z W N 0 a W 9 u M S 9 R d W V y e T I v Q X V 0 b 1 J l b W 9 2 Z W R D b 2 x 1 b W 5 z M S 5 7 U 3 R h Y m J y L D V 9 J n F 1 b 3 Q 7 L C Z x d W 9 0 O 1 N l Y 3 R p b 2 4 x L 1 F 1 Z X J 5 M i 9 B d X R v U m V t b 3 Z l Z E N v b H V t b n M x L n t T d G F 0 Z U 5 h b W U s N n 0 m c X V v d D s s J n F 1 b 3 Q 7 U 2 V j d G l v b j E v U X V l c n k y L 0 F 1 d G 9 S Z W 1 v d m V k Q 2 9 s d W 1 u c z E u e 1 J l Z 2 l v b i w 3 f S Z x d W 9 0 O y w m c X V v d D t T Z W N 0 a W 9 u M S 9 R d W V y e T I v Q X V 0 b 1 J l b W 9 2 Z W R D b 2 x 1 b W 5 z M S 5 7 R X h w Z W 5 k a X R 1 c m V U e X B l T G F i Z W w s O H 0 m c X V v d D s s J n F 1 b 3 Q 7 U 2 V j d G l v b j E v U X V l c n k y L 0 F 1 d G 9 S Z W 1 v d m V k Q 2 9 s d W 1 u c z E u e 0 N v c m V G b G F n L D l 9 J n F 1 b 3 Q 7 L C Z x d W 9 0 O 1 N l Y 3 R p b 2 4 x L 1 F 1 Z X J 5 M i 9 B d X R v U m V t b 3 Z l Z E N v b H V t b n M x L n t F e H B l b m R p d H V y Z X M s M T B 9 J n F 1 b 3 Q 7 L C Z x d W 9 0 O 1 N l Y 3 R p b 2 4 x L 1 F 1 Z X J 5 M i 9 B d X R v U m V t b 3 Z l Z E N v b H V t b n M x L n t 1 Z 2 Z 0 Z S w x M X 0 m c X V v d D t d L C Z x d W 9 0 O 0 N v b H V t b k N v d W 5 0 J n F 1 b 3 Q 7 O j E y L C Z x d W 9 0 O 0 t l e U N v b H V t b k 5 h b W V z J n F 1 b 3 Q 7 O l t d L C Z x d W 9 0 O 0 N v b H V t b k l k Z W 5 0 a X R p Z X M m c X V v d D s 6 W y Z x d W 9 0 O 1 N l Y 3 R p b 2 4 x L 1 F 1 Z X J 5 M i 9 B d X R v U m V t b 3 Z l Z E N v b H V t b n M x L n t Z Z W F y T m 9 y b W V k L D B 9 J n F 1 b 3 Q 7 L C Z x d W 9 0 O 1 N l Y 3 R p b 2 4 x L 1 F 1 Z X J 5 M i 9 B d X R v U m V t b 3 Z l Z E N v b H V t b n M x L n t G a X N j Y W x Z Z W F y L D F 9 J n F 1 b 3 Q 7 L C Z x d W 9 0 O 1 N l Y 3 R p b 2 4 x L 1 F 1 Z X J 5 M i 9 B d X R v U m V t b 3 Z l Z E N v b H V t b n M x L n t E Z W d H c m F u d C w y f S Z x d W 9 0 O y w m c X V v d D t T Z W N 0 a W 9 u M S 9 R d W V y e T I v Q X V 0 b 1 J l b W 9 2 Z W R D b 2 x 1 b W 5 z M S 5 7 U 2 V j d G 9 y L D N 9 J n F 1 b 3 Q 7 L C Z x d W 9 0 O 1 N l Y 3 R p b 2 4 x L 1 F 1 Z X J 5 M i 9 B d X R v U m V t b 3 Z l Z E N v b H V t b n M x L n t D Y X J u Z W d p Z U d y b 3 V w L D R 9 J n F 1 b 3 Q 7 L C Z x d W 9 0 O 1 N l Y 3 R p b 2 4 x L 1 F 1 Z X J 5 M i 9 B d X R v U m V t b 3 Z l Z E N v b H V t b n M x L n t T d G F i Y n I s N X 0 m c X V v d D s s J n F 1 b 3 Q 7 U 2 V j d G l v b j E v U X V l c n k y L 0 F 1 d G 9 S Z W 1 v d m V k Q 2 9 s d W 1 u c z E u e 1 N 0 Y X R l T m F t Z S w 2 f S Z x d W 9 0 O y w m c X V v d D t T Z W N 0 a W 9 u M S 9 R d W V y e T I v Q X V 0 b 1 J l b W 9 2 Z W R D b 2 x 1 b W 5 z M S 5 7 U m V n a W 9 u L D d 9 J n F 1 b 3 Q 7 L C Z x d W 9 0 O 1 N l Y 3 R p b 2 4 x L 1 F 1 Z X J 5 M i 9 B d X R v U m V t b 3 Z l Z E N v b H V t b n M x L n t F e H B l b m R p d H V y Z V R 5 c G V M Y W J l b C w 4 f S Z x d W 9 0 O y w m c X V v d D t T Z W N 0 a W 9 u M S 9 R d W V y e T I v Q X V 0 b 1 J l b W 9 2 Z W R D b 2 x 1 b W 5 z M S 5 7 Q 2 9 y Z U Z s Y W c s O X 0 m c X V v d D s s J n F 1 b 3 Q 7 U 2 V j d G l v b j E v U X V l c n k y L 0 F 1 d G 9 S Z W 1 v d m V k Q 2 9 s d W 1 u c z E u e 0 V 4 c G V u Z G l 0 d X J l c y w x M H 0 m c X V v d D s s J n F 1 b 3 Q 7 U 2 V j d G l v b j E v U X V l c n k y L 0 F 1 d G 9 S Z W 1 v d m V k Q 2 9 s d W 1 u c z E u e 3 V n Z n R l L D E x f S Z x d W 9 0 O 1 0 s J n F 1 b 3 Q 7 U m V s Y X R p b 2 5 z a G l w S W 5 m b y Z x d W 9 0 O z p b X X 0 i I C 8 + P C 9 T d G F i b G V F b n R y a W V z P j w v S X R l b T 4 8 S X R l b T 4 8 S X R l b U x v Y 2 F 0 a W 9 u P j x J d G V t V H l w Z T 5 G b 3 J t d W x h P C 9 J d G V t V H l w Z T 4 8 S X R l b V B h d G g + U 2 V j d G l v b j E v U X V l c n k y L 1 N v d X J j Z T w v S X R l b V B h d G g + P C 9 J d G V t T G 9 j Y X R p b 2 4 + P F N 0 Y W J s Z U V u d H J p Z X M g L z 4 8 L 0 l 0 Z W 0 + P C 9 J d G V t c z 4 8 L 0 x v Y 2 F s U G F j a 2 F n Z U 1 l d G F k Y X R h R m l s Z T 4 W A A A A U E s F B g A A A A A A A A A A A A A A A A A A A A A A A C Y B A A A B A A A A 0 I y d 3 w E V 0 R G M e g D A T 8 K X 6 w E A A A C y x Y C l 5 w n 2 Q a u 1 5 p F 5 3 o Z P A A A A A A I A A A A A A B B m A A A A A Q A A I A A A A A 1 E 5 X p 2 o D Y 6 L 4 p N 6 Q t S O w q K 0 J g t L N + i d 5 i 1 + G Y 2 J i D f A A A A A A 6 A A A A A A g A A I A A A A O E x R Q O y t T 7 V o D 5 8 6 f v w b L z G 4 f x Z l T I r M L W 1 r t B i j 3 X w U A A A A L W u R F + P Y 4 3 u 4 J t Q a j H d N T T Y n S j Q y / i 6 i H l r d R o W m F 0 h M 7 R W 3 8 J B a n R m Z F W q / 3 B / X x i c l K / S P 2 k i n L x N M Z x S V Y a N J O h w H E C a b J 3 V a v j U U o 6 + Q A A A A A E 4 2 e M Q M W m + 8 + M T M j 9 z q z i O X d I K + X 3 i T o i W u W H e x k W M g i F V R 4 T B 9 q x Y A W P B H s k J 8 v Q J y s o X C d T K b 0 o 5 Q q 6 h t P I = < / D a t a M a s h u p > 
</file>

<file path=customXml/itemProps1.xml><?xml version="1.0" encoding="utf-8"?>
<ds:datastoreItem xmlns:ds="http://schemas.openxmlformats.org/officeDocument/2006/customXml" ds:itemID="{64C43370-E7F5-4BEB-B424-45D3D44B89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Table 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 Stirn</dc:creator>
  <cp:lastModifiedBy>Sophia Harris</cp:lastModifiedBy>
  <cp:lastPrinted>2005-01-26T17:57:03Z</cp:lastPrinted>
  <dcterms:created xsi:type="dcterms:W3CDTF">2004-04-29T20:47:47Z</dcterms:created>
  <dcterms:modified xsi:type="dcterms:W3CDTF">2025-12-29T20:53:35Z</dcterms:modified>
</cp:coreProperties>
</file>