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rsch\Fact Books\Current\Web files\"/>
    </mc:Choice>
  </mc:AlternateContent>
  <xr:revisionPtr revIDLastSave="0" documentId="8_{DBE2D398-A24E-4335-8CBB-910D5C830B2C}" xr6:coauthVersionLast="47" xr6:coauthVersionMax="47" xr10:uidLastSave="{00000000-0000-0000-0000-000000000000}"/>
  <bookViews>
    <workbookView xWindow="-96" yWindow="-96" windowWidth="23232" windowHeight="13992" tabRatio="858" xr2:uid="{00000000-000D-0000-FFFF-FFFF00000000}"/>
  </bookViews>
  <sheets>
    <sheet name="Table 13" sheetId="23" r:id="rId1"/>
    <sheet name="Data" sheetId="43" r:id="rId2"/>
    <sheet name="Query1" sheetId="42" state="hidden" r:id="rId3"/>
    <sheet name="Sheet1" sheetId="41" state="hidden" r:id="rId4"/>
    <sheet name="notes" sheetId="40" state="hidden" r:id="rId5"/>
  </sheets>
  <externalReferences>
    <externalReference r:id="rId6"/>
    <externalReference r:id="rId7"/>
  </externalReferences>
  <definedNames>
    <definedName name="Categories" localSheetId="0">'Table 13'!#REF!</definedName>
    <definedName name="Categories">#REF!</definedName>
    <definedName name="ExternalData_1" localSheetId="1" hidden="1">Data!$A$1:$U$372</definedName>
    <definedName name="_xlnm.Print_Area" localSheetId="0">'Table 13'!$A$1:$P$55</definedName>
    <definedName name="Reg9Data" localSheetId="0">'Table 13'!#REF!</definedName>
    <definedName name="Reg9Data">#REF!</definedName>
    <definedName name="Table6" localSheetId="0">'Table 13'!$A$1:$P$54</definedName>
    <definedName name="Table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5" i="23" l="1"/>
  <c r="F45" i="23" s="1"/>
  <c r="B44" i="23"/>
  <c r="B43" i="23"/>
  <c r="B42" i="23"/>
  <c r="B41" i="23"/>
  <c r="F41" i="23" s="1"/>
  <c r="B40" i="23"/>
  <c r="B39" i="23"/>
  <c r="B38" i="23"/>
  <c r="B37" i="23"/>
  <c r="G37" i="23" s="1"/>
  <c r="B36" i="23"/>
  <c r="I36" i="23" s="1"/>
  <c r="B35" i="23"/>
  <c r="B34" i="23"/>
  <c r="B33" i="23"/>
  <c r="D33" i="23" s="1"/>
  <c r="B32" i="23"/>
  <c r="B31" i="23"/>
  <c r="H31" i="23" s="1"/>
  <c r="B30" i="23"/>
  <c r="J30" i="23" s="1"/>
  <c r="B29" i="23"/>
  <c r="J29" i="23" s="1"/>
  <c r="B28" i="23"/>
  <c r="B27" i="23"/>
  <c r="B26" i="23"/>
  <c r="I26" i="23" s="1"/>
  <c r="B25" i="23"/>
  <c r="B24" i="23"/>
  <c r="J24" i="23" s="1"/>
  <c r="B23" i="23"/>
  <c r="J23" i="23" s="1"/>
  <c r="B22" i="23"/>
  <c r="B21" i="23"/>
  <c r="H21" i="23" s="1"/>
  <c r="B20" i="23"/>
  <c r="B19" i="23"/>
  <c r="G19" i="23" s="1"/>
  <c r="B18" i="23"/>
  <c r="B17" i="23"/>
  <c r="G17" i="23" s="1"/>
  <c r="B16" i="23"/>
  <c r="B15" i="23"/>
  <c r="J15" i="23" s="1"/>
  <c r="B14" i="23"/>
  <c r="I14" i="23" s="1"/>
  <c r="D12" i="23"/>
  <c r="E44" i="23"/>
  <c r="E43" i="23"/>
  <c r="E42" i="23"/>
  <c r="E40" i="23"/>
  <c r="E39" i="23"/>
  <c r="E38" i="23"/>
  <c r="E35" i="23"/>
  <c r="E34" i="23"/>
  <c r="E33" i="23"/>
  <c r="E32" i="23"/>
  <c r="E29" i="23"/>
  <c r="E28" i="23"/>
  <c r="E27" i="23"/>
  <c r="E25" i="23"/>
  <c r="E24" i="23"/>
  <c r="E22" i="23"/>
  <c r="E20" i="23"/>
  <c r="E18" i="23"/>
  <c r="E16" i="23"/>
  <c r="E14" i="23"/>
  <c r="E13" i="23"/>
  <c r="D13" i="23"/>
  <c r="E12" i="23"/>
  <c r="J44" i="23"/>
  <c r="J43" i="23"/>
  <c r="J42" i="23"/>
  <c r="J40" i="23"/>
  <c r="J39" i="23"/>
  <c r="J38" i="23"/>
  <c r="J35" i="23"/>
  <c r="J34" i="23"/>
  <c r="J33" i="23"/>
  <c r="J32" i="23"/>
  <c r="J28" i="23"/>
  <c r="J27" i="23"/>
  <c r="J25" i="23"/>
  <c r="J22" i="23"/>
  <c r="J20" i="23"/>
  <c r="J18" i="23"/>
  <c r="J16" i="23"/>
  <c r="J14" i="23"/>
  <c r="J13" i="23"/>
  <c r="J12" i="23"/>
  <c r="I44" i="23"/>
  <c r="I43" i="23"/>
  <c r="I42" i="23"/>
  <c r="I40" i="23"/>
  <c r="I39" i="23"/>
  <c r="I38" i="23"/>
  <c r="I35" i="23"/>
  <c r="I34" i="23"/>
  <c r="I33" i="23"/>
  <c r="I32" i="23"/>
  <c r="I29" i="23"/>
  <c r="I28" i="23"/>
  <c r="I27" i="23"/>
  <c r="I25" i="23"/>
  <c r="I24" i="23"/>
  <c r="I22" i="23"/>
  <c r="I20" i="23"/>
  <c r="I18" i="23"/>
  <c r="I16" i="23"/>
  <c r="I13" i="23"/>
  <c r="I12" i="23"/>
  <c r="H44" i="23"/>
  <c r="H43" i="23"/>
  <c r="H42" i="23"/>
  <c r="H40" i="23"/>
  <c r="H39" i="23"/>
  <c r="H38" i="23"/>
  <c r="H35" i="23"/>
  <c r="H34" i="23"/>
  <c r="H32" i="23"/>
  <c r="H29" i="23"/>
  <c r="H28" i="23"/>
  <c r="H27" i="23"/>
  <c r="H25" i="23"/>
  <c r="H24" i="23"/>
  <c r="H22" i="23"/>
  <c r="H20" i="23"/>
  <c r="H18" i="23"/>
  <c r="H16" i="23"/>
  <c r="H14" i="23"/>
  <c r="H13" i="23"/>
  <c r="H12" i="23"/>
  <c r="G44" i="23"/>
  <c r="G43" i="23"/>
  <c r="G42" i="23"/>
  <c r="G40" i="23"/>
  <c r="G39" i="23"/>
  <c r="G38" i="23"/>
  <c r="G35" i="23"/>
  <c r="G34" i="23"/>
  <c r="G33" i="23"/>
  <c r="G32" i="23"/>
  <c r="G29" i="23"/>
  <c r="G28" i="23"/>
  <c r="G27" i="23"/>
  <c r="G25" i="23"/>
  <c r="G24" i="23"/>
  <c r="G22" i="23"/>
  <c r="G20" i="23"/>
  <c r="G18" i="23"/>
  <c r="G16" i="23"/>
  <c r="G14" i="23"/>
  <c r="G13" i="23"/>
  <c r="G12" i="23"/>
  <c r="F44" i="23"/>
  <c r="F43" i="23"/>
  <c r="F42" i="23"/>
  <c r="F40" i="23"/>
  <c r="F39" i="23"/>
  <c r="F38" i="23"/>
  <c r="F35" i="23"/>
  <c r="F34" i="23"/>
  <c r="F33" i="23"/>
  <c r="F32" i="23"/>
  <c r="F29" i="23"/>
  <c r="F28" i="23"/>
  <c r="F27" i="23"/>
  <c r="F25" i="23"/>
  <c r="F24" i="23"/>
  <c r="F22" i="23"/>
  <c r="F20" i="23"/>
  <c r="F18" i="23"/>
  <c r="F16" i="23"/>
  <c r="F13" i="23"/>
  <c r="F12" i="23"/>
  <c r="D44" i="23"/>
  <c r="D43" i="23"/>
  <c r="D42" i="23"/>
  <c r="D40" i="23"/>
  <c r="D39" i="23"/>
  <c r="D38" i="23"/>
  <c r="D35" i="23"/>
  <c r="D34" i="23"/>
  <c r="D32" i="23"/>
  <c r="D29" i="23"/>
  <c r="D28" i="23"/>
  <c r="D27" i="23"/>
  <c r="D25" i="23"/>
  <c r="D24" i="23"/>
  <c r="D22" i="23"/>
  <c r="D20" i="23"/>
  <c r="D18" i="23"/>
  <c r="D16" i="23"/>
  <c r="D14" i="23"/>
  <c r="G45" i="23" l="1"/>
  <c r="E45" i="23"/>
  <c r="I45" i="23"/>
  <c r="H45" i="23"/>
  <c r="D45" i="23"/>
  <c r="C45" i="23" s="1"/>
  <c r="J45" i="23"/>
  <c r="J41" i="23"/>
  <c r="I41" i="23"/>
  <c r="D41" i="23"/>
  <c r="C41" i="23" s="1"/>
  <c r="G41" i="23"/>
  <c r="H41" i="23"/>
  <c r="E41" i="23"/>
  <c r="E37" i="23"/>
  <c r="F37" i="23"/>
  <c r="J37" i="23"/>
  <c r="D37" i="23"/>
  <c r="C37" i="23" s="1"/>
  <c r="H37" i="23"/>
  <c r="I37" i="23"/>
  <c r="F36" i="23"/>
  <c r="G36" i="23"/>
  <c r="E36" i="23"/>
  <c r="H36" i="23"/>
  <c r="J36" i="23"/>
  <c r="D36" i="23"/>
  <c r="C36" i="23" s="1"/>
  <c r="H33" i="23"/>
  <c r="C33" i="23" s="1"/>
  <c r="J31" i="23"/>
  <c r="G31" i="23"/>
  <c r="I31" i="23"/>
  <c r="E31" i="23"/>
  <c r="D31" i="23"/>
  <c r="C31" i="23" s="1"/>
  <c r="F31" i="23"/>
  <c r="H30" i="23"/>
  <c r="I30" i="23"/>
  <c r="G30" i="23"/>
  <c r="E30" i="23"/>
  <c r="D30" i="23"/>
  <c r="C30" i="23" s="1"/>
  <c r="F30" i="23"/>
  <c r="G26" i="23"/>
  <c r="H26" i="23"/>
  <c r="F26" i="23"/>
  <c r="D26" i="23"/>
  <c r="C26" i="23" s="1"/>
  <c r="E26" i="23"/>
  <c r="J26" i="23"/>
  <c r="H23" i="23"/>
  <c r="I23" i="23"/>
  <c r="F23" i="23"/>
  <c r="G23" i="23"/>
  <c r="E23" i="23"/>
  <c r="D23" i="23"/>
  <c r="C23" i="23" s="1"/>
  <c r="E21" i="23"/>
  <c r="I21" i="23"/>
  <c r="D21" i="23"/>
  <c r="C21" i="23" s="1"/>
  <c r="G21" i="23"/>
  <c r="J21" i="23"/>
  <c r="F21" i="23"/>
  <c r="I19" i="23"/>
  <c r="F19" i="23"/>
  <c r="J19" i="23"/>
  <c r="H19" i="23"/>
  <c r="D19" i="23"/>
  <c r="C19" i="23" s="1"/>
  <c r="E19" i="23"/>
  <c r="E17" i="23"/>
  <c r="H17" i="23"/>
  <c r="I17" i="23"/>
  <c r="F17" i="23"/>
  <c r="J17" i="23"/>
  <c r="D17" i="23"/>
  <c r="C17" i="23" s="1"/>
  <c r="H15" i="23"/>
  <c r="D15" i="23"/>
  <c r="C15" i="23" s="1"/>
  <c r="E15" i="23"/>
  <c r="F15" i="23"/>
  <c r="G15" i="23"/>
  <c r="I15" i="23"/>
  <c r="F14" i="23"/>
  <c r="C14" i="23" s="1"/>
  <c r="C12" i="23"/>
  <c r="C39" i="23"/>
  <c r="C29" i="23"/>
  <c r="C35" i="23"/>
  <c r="C27" i="23"/>
  <c r="C25" i="23"/>
  <c r="C38" i="23"/>
  <c r="C13" i="23"/>
  <c r="C18" i="23"/>
  <c r="C32" i="23"/>
  <c r="C34" i="23"/>
  <c r="C40" i="23"/>
  <c r="C16" i="23"/>
  <c r="C42" i="23"/>
  <c r="L42" i="23" s="1"/>
  <c r="C43" i="23"/>
  <c r="C22" i="23"/>
  <c r="C24" i="23"/>
  <c r="C44" i="23"/>
  <c r="C28" i="23"/>
  <c r="C20" i="23"/>
  <c r="P42" i="23" l="1"/>
  <c r="N42" i="23" l="1"/>
  <c r="K44" i="23"/>
  <c r="M45" i="23" l="1"/>
  <c r="O31" i="23" l="1"/>
  <c r="K28" i="23"/>
  <c r="P35" i="23" l="1"/>
  <c r="M28" i="23"/>
  <c r="L17" i="23"/>
  <c r="P12" i="23" l="1"/>
  <c r="O12" i="23"/>
  <c r="N12" i="23"/>
  <c r="M12" i="23"/>
  <c r="L12" i="23"/>
  <c r="P13" i="23" l="1"/>
  <c r="O13" i="23"/>
  <c r="P45" i="23"/>
  <c r="O45" i="23"/>
  <c r="N45" i="23"/>
  <c r="P44" i="23"/>
  <c r="O44" i="23"/>
  <c r="N44" i="23"/>
  <c r="M44" i="23"/>
  <c r="L45" i="23"/>
  <c r="L44" i="23"/>
  <c r="P14" i="23" l="1"/>
  <c r="N24" i="23"/>
  <c r="N25" i="23"/>
  <c r="N35" i="23"/>
  <c r="L37" i="23"/>
  <c r="M41" i="23"/>
  <c r="N14" i="23"/>
  <c r="N15" i="23"/>
  <c r="P16" i="23"/>
  <c r="O17" i="23"/>
  <c r="M18" i="23"/>
  <c r="L19" i="23"/>
  <c r="P20" i="23"/>
  <c r="O21" i="23"/>
  <c r="N22" i="23"/>
  <c r="N23" i="23"/>
  <c r="O24" i="23"/>
  <c r="M25" i="23"/>
  <c r="M26" i="23"/>
  <c r="L27" i="23"/>
  <c r="P28" i="23"/>
  <c r="O29" i="23"/>
  <c r="N30" i="23"/>
  <c r="N31" i="23"/>
  <c r="O32" i="23"/>
  <c r="M33" i="23"/>
  <c r="M34" i="23"/>
  <c r="L35" i="23"/>
  <c r="P36" i="23"/>
  <c r="O37" i="23"/>
  <c r="O38" i="23"/>
  <c r="N39" i="23"/>
  <c r="P40" i="23"/>
  <c r="L13" i="23"/>
  <c r="M29" i="23" l="1"/>
  <c r="O14" i="23"/>
  <c r="O22" i="23"/>
  <c r="P29" i="23"/>
  <c r="L14" i="23"/>
  <c r="N41" i="23"/>
  <c r="P43" i="23"/>
  <c r="P21" i="23"/>
  <c r="L36" i="23"/>
  <c r="N19" i="23"/>
  <c r="L38" i="23"/>
  <c r="L20" i="23"/>
  <c r="M30" i="23"/>
  <c r="M14" i="23"/>
  <c r="O30" i="23"/>
  <c r="L21" i="23"/>
  <c r="M35" i="23"/>
  <c r="M19" i="23"/>
  <c r="N26" i="23"/>
  <c r="O41" i="23"/>
  <c r="P22" i="23"/>
  <c r="M36" i="23"/>
  <c r="L28" i="23"/>
  <c r="M37" i="23"/>
  <c r="M21" i="23"/>
  <c r="N32" i="23"/>
  <c r="N16" i="23"/>
  <c r="P30" i="23"/>
  <c r="M20" i="23"/>
  <c r="N27" i="23"/>
  <c r="L29" i="23"/>
  <c r="M38" i="23"/>
  <c r="M22" i="23"/>
  <c r="N33" i="23"/>
  <c r="N17" i="23"/>
  <c r="P37" i="23"/>
  <c r="L22" i="23"/>
  <c r="L30" i="23"/>
  <c r="L41" i="23"/>
  <c r="M27" i="23"/>
  <c r="N34" i="23"/>
  <c r="N18" i="23"/>
  <c r="P38" i="23"/>
  <c r="P31" i="23"/>
  <c r="L31" i="23"/>
  <c r="L24" i="23"/>
  <c r="M39" i="23"/>
  <c r="M23" i="23"/>
  <c r="M15" i="23"/>
  <c r="N36" i="23"/>
  <c r="N28" i="23"/>
  <c r="N20" i="23"/>
  <c r="O34" i="23"/>
  <c r="O26" i="23"/>
  <c r="O18" i="23"/>
  <c r="P41" i="23"/>
  <c r="P33" i="23"/>
  <c r="P25" i="23"/>
  <c r="P17" i="23"/>
  <c r="P39" i="23"/>
  <c r="L39" i="23"/>
  <c r="O33" i="23"/>
  <c r="P24" i="23"/>
  <c r="L33" i="23"/>
  <c r="M40" i="23"/>
  <c r="M32" i="23"/>
  <c r="M24" i="23"/>
  <c r="M16" i="23"/>
  <c r="N37" i="23"/>
  <c r="N29" i="23"/>
  <c r="N21" i="23"/>
  <c r="N13" i="23"/>
  <c r="O35" i="23"/>
  <c r="O27" i="23"/>
  <c r="O19" i="23"/>
  <c r="P34" i="23"/>
  <c r="P26" i="23"/>
  <c r="P18" i="23"/>
  <c r="M13" i="23"/>
  <c r="P23" i="23"/>
  <c r="L15" i="23"/>
  <c r="O25" i="23"/>
  <c r="P32" i="23"/>
  <c r="L40" i="23"/>
  <c r="L32" i="23"/>
  <c r="L16" i="23"/>
  <c r="M31" i="23"/>
  <c r="L25" i="23"/>
  <c r="L34" i="23"/>
  <c r="L26" i="23"/>
  <c r="L18" i="23"/>
  <c r="M17" i="23"/>
  <c r="N38" i="23"/>
  <c r="O36" i="23"/>
  <c r="O28" i="23"/>
  <c r="O20" i="23"/>
  <c r="P27" i="23"/>
  <c r="P19" i="23"/>
  <c r="N40" i="23"/>
  <c r="O39" i="23"/>
  <c r="O40" i="23"/>
  <c r="O23" i="23"/>
  <c r="O15" i="23"/>
  <c r="O16" i="23"/>
  <c r="P15" i="23"/>
  <c r="L23" i="23"/>
  <c r="M42" i="23" l="1"/>
  <c r="O42" i="23"/>
  <c r="L43" i="23"/>
  <c r="O43" i="23"/>
  <c r="N43" i="23"/>
  <c r="M43" i="2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184277D-A59D-4CDE-9A27-8C2ACC1F5310}" keepAlive="1" name="Query - Query1" description="Connection to the 'Query1' query in the workbook." type="5" refreshedVersion="8" background="1" saveData="1">
    <dbPr connection="Provider=Microsoft.Mashup.OleDb.1;Data Source=$Workbook$;Location=Query1;Extended Properties=&quot;&quot;" command="SELECT * FROM [Query1]"/>
  </connection>
</connections>
</file>

<file path=xl/sharedStrings.xml><?xml version="1.0" encoding="utf-8"?>
<sst xmlns="http://schemas.openxmlformats.org/spreadsheetml/2006/main" count="4085" uniqueCount="107">
  <si>
    <t>American Indian/</t>
  </si>
  <si>
    <t>Asian/</t>
  </si>
  <si>
    <t>White</t>
  </si>
  <si>
    <t>State</t>
  </si>
  <si>
    <t>Pacific Islander</t>
  </si>
  <si>
    <t>Arizona</t>
  </si>
  <si>
    <t>California</t>
  </si>
  <si>
    <t>Colorado</t>
  </si>
  <si>
    <t>Idaho</t>
  </si>
  <si>
    <t>Montana</t>
  </si>
  <si>
    <t>Nevada</t>
  </si>
  <si>
    <t>New Mexico</t>
  </si>
  <si>
    <t>North Dakota</t>
  </si>
  <si>
    <t>Oregon</t>
  </si>
  <si>
    <t>South Dakota</t>
  </si>
  <si>
    <t>Utah</t>
  </si>
  <si>
    <t>Washington</t>
  </si>
  <si>
    <t>Wyoming</t>
  </si>
  <si>
    <t>Hispanic</t>
  </si>
  <si>
    <t>Non-Hispanic</t>
  </si>
  <si>
    <t>Alaska Native</t>
  </si>
  <si>
    <t>Table 13</t>
  </si>
  <si>
    <t>Race/</t>
  </si>
  <si>
    <t>Ethnicity Total</t>
  </si>
  <si>
    <t>Black, non-</t>
  </si>
  <si>
    <t>notes, S.Ohle, May 2013</t>
  </si>
  <si>
    <t>use years 2008-09 to 2019-20 as per Brian's suggestion</t>
  </si>
  <si>
    <t>draw all numbers over from the data tables used in Knocking (for individual states and US data)</t>
  </si>
  <si>
    <t>just sum all state 2008-09 cells for WICHE numbers, do the same for 2019-20 &lt;- think about in the future just drawing numbers over from Knocking data files for "western" states</t>
  </si>
  <si>
    <t>gather data files from the latest Knocking publication (2009-10 to 2027-28)</t>
  </si>
  <si>
    <t>update years in table 13 titles and sidebars</t>
  </si>
  <si>
    <t>PB:</t>
  </si>
  <si>
    <t>For future:</t>
  </si>
  <si>
    <t>it seems weird that there will be fewer graduates in 2028 than in 09 for US, but I compared these numbers to knocking data file and it is true, it's expected that there will be fewer grads in 2028. PB: Yes, this is the trend.</t>
  </si>
  <si>
    <t>change figures to formula links to HSG2012 data files</t>
  </si>
  <si>
    <t>revised Note to reflect 2013 edition R/E transitions</t>
  </si>
  <si>
    <t>*Why summing states instead of presenting independently projected region and US?</t>
  </si>
  <si>
    <t>removed from this file, extra tabs for charts</t>
  </si>
  <si>
    <t>Projected Number of Public High School Graduates</t>
  </si>
  <si>
    <t>Percent of Public High School Graduates</t>
  </si>
  <si>
    <t>Stabbr</t>
  </si>
  <si>
    <t>StateName</t>
  </si>
  <si>
    <t>Region</t>
  </si>
  <si>
    <t>StabbrLevel</t>
  </si>
  <si>
    <t>YearNormed</t>
  </si>
  <si>
    <t>Stage</t>
  </si>
  <si>
    <t>DataFrom</t>
  </si>
  <si>
    <t>Projection</t>
  </si>
  <si>
    <t>SchoolSector</t>
  </si>
  <si>
    <t>GradeLevel</t>
  </si>
  <si>
    <t>Sex</t>
  </si>
  <si>
    <t>RaceEthnicity</t>
  </si>
  <si>
    <t>Students</t>
  </si>
  <si>
    <t>Graduates</t>
  </si>
  <si>
    <t>SuppressLimit</t>
  </si>
  <si>
    <t>Suppressed</t>
  </si>
  <si>
    <t>MOE</t>
  </si>
  <si>
    <t>StandardError</t>
  </si>
  <si>
    <t>CoefficientVariation</t>
  </si>
  <si>
    <t>StatFlag</t>
  </si>
  <si>
    <t>AK</t>
  </si>
  <si>
    <t>Alaska</t>
  </si>
  <si>
    <t>_W</t>
  </si>
  <si>
    <t>Historical</t>
  </si>
  <si>
    <t>StateSource</t>
  </si>
  <si>
    <t>AZ</t>
  </si>
  <si>
    <t>CA</t>
  </si>
  <si>
    <t>CO</t>
  </si>
  <si>
    <t>HI</t>
  </si>
  <si>
    <t>Hawaii</t>
  </si>
  <si>
    <t>ID</t>
  </si>
  <si>
    <t>MT</t>
  </si>
  <si>
    <t>ND</t>
  </si>
  <si>
    <t>NM</t>
  </si>
  <si>
    <t>OR</t>
  </si>
  <si>
    <t>SD</t>
  </si>
  <si>
    <t>UT</t>
  </si>
  <si>
    <t>WA</t>
  </si>
  <si>
    <t>WY</t>
  </si>
  <si>
    <t>West</t>
  </si>
  <si>
    <t>NV</t>
  </si>
  <si>
    <t>Includes Projected Value</t>
  </si>
  <si>
    <t>RaceEthnicityShort</t>
  </si>
  <si>
    <t>AI/AN</t>
  </si>
  <si>
    <t>Black</t>
  </si>
  <si>
    <t>Asian</t>
  </si>
  <si>
    <t>NH/OPI</t>
  </si>
  <si>
    <t>Asian &amp; NH/OPI</t>
  </si>
  <si>
    <t>Two or More Races</t>
  </si>
  <si>
    <t>Total</t>
  </si>
  <si>
    <t xml:space="preserve">Native Hawaiian </t>
  </si>
  <si>
    <t>&amp; Other Pac. Isl.</t>
  </si>
  <si>
    <t>Two or</t>
  </si>
  <si>
    <t>More Races</t>
  </si>
  <si>
    <t>_U</t>
  </si>
  <si>
    <t>Nation</t>
  </si>
  <si>
    <t>Projected Public High School Graduates by Race/Ethnicity and State</t>
  </si>
  <si>
    <t>Updated 1/5/2022</t>
  </si>
  <si>
    <t>Knocking2024</t>
  </si>
  <si>
    <t>PARDProjection</t>
  </si>
  <si>
    <t>SumGrandTotal</t>
  </si>
  <si>
    <t>PARDActual</t>
  </si>
  <si>
    <t>Knocking202411</t>
  </si>
  <si>
    <t>OtherProjection11</t>
  </si>
  <si>
    <t>2022-23</t>
  </si>
  <si>
    <t>2032-33</t>
  </si>
  <si>
    <t>2022-23 and 2032-33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</si>
</sst>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19">
    <font>
      <sz val="10"/>
      <name val="Arial"/>
    </font>
    <font>
      <sz val="10"/>
      <name val="Arial"/>
      <family val="2"/>
    </font>
    <font>
      <b/>
      <sz val="18"/>
      <name val="Arial"/>
      <family val="2"/>
    </font>
    <font>
      <b/>
      <sz val="16"/>
      <name val="Arial"/>
      <family val="2"/>
    </font>
    <font>
      <sz val="18"/>
      <name val="Arial"/>
      <family val="2"/>
    </font>
    <font>
      <sz val="16"/>
      <name val="Arial"/>
      <family val="2"/>
    </font>
    <font>
      <sz val="13"/>
      <name val="Arial"/>
      <family val="2"/>
    </font>
    <font>
      <sz val="12"/>
      <name val="Arial"/>
      <family val="2"/>
    </font>
    <font>
      <b/>
      <sz val="9"/>
      <name val="Arial"/>
      <family val="2"/>
    </font>
    <font>
      <b/>
      <sz val="12"/>
      <name val="Arial"/>
      <family val="2"/>
    </font>
    <font>
      <sz val="11"/>
      <name val="Arial"/>
      <family val="2"/>
    </font>
    <font>
      <b/>
      <sz val="11"/>
      <name val="Arial"/>
      <family val="2"/>
    </font>
    <font>
      <b/>
      <sz val="14"/>
      <name val="Arial"/>
      <family val="2"/>
    </font>
    <font>
      <sz val="9"/>
      <name val="Humnst777 Lt BT"/>
      <family val="2"/>
    </font>
    <font>
      <sz val="9"/>
      <name val="Humnst777 Lt BT"/>
      <family val="2"/>
    </font>
    <font>
      <b/>
      <u/>
      <sz val="10"/>
      <name val="Arial"/>
      <family val="2"/>
    </font>
    <font>
      <sz val="9"/>
      <color rgb="FFFF0000"/>
      <name val="Humnst777 Lt BT"/>
      <family val="2"/>
    </font>
    <font>
      <sz val="9"/>
      <name val="Arial"/>
      <family val="2"/>
    </font>
    <font>
      <i/>
      <sz val="12"/>
      <name val="Arial"/>
      <family val="2"/>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right style="medium">
        <color indexed="64"/>
      </right>
      <top/>
      <bottom/>
      <diagonal/>
    </border>
    <border>
      <left style="medium">
        <color indexed="64"/>
      </left>
      <right/>
      <top/>
      <bottom/>
      <diagonal/>
    </border>
    <border>
      <left/>
      <right/>
      <top/>
      <bottom style="double">
        <color indexed="64"/>
      </bottom>
      <diagonal/>
    </border>
    <border>
      <left/>
      <right style="medium">
        <color indexed="64"/>
      </right>
      <top/>
      <bottom style="double">
        <color indexed="64"/>
      </bottom>
      <diagonal/>
    </border>
    <border>
      <left/>
      <right style="thin">
        <color auto="1"/>
      </right>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alignment horizontal="right"/>
    </xf>
    <xf numFmtId="0" fontId="13" fillId="0" borderId="0"/>
    <xf numFmtId="43" fontId="14" fillId="0" borderId="0" applyFont="0" applyFill="0" applyBorder="0" applyAlignment="0" applyProtection="0"/>
    <xf numFmtId="9" fontId="14" fillId="0" borderId="0" applyFont="0" applyFill="0" applyBorder="0" applyAlignment="0" applyProtection="0"/>
  </cellStyleXfs>
  <cellXfs count="56">
    <xf numFmtId="0" fontId="0" fillId="0" borderId="0" xfId="0"/>
    <xf numFmtId="0" fontId="9" fillId="0" borderId="0" xfId="3" applyFont="1" applyAlignment="1">
      <alignment horizontal="left"/>
    </xf>
    <xf numFmtId="0" fontId="9" fillId="0" borderId="1" xfId="3" applyFont="1" applyBorder="1" applyAlignment="1">
      <alignment horizontal="center"/>
    </xf>
    <xf numFmtId="164" fontId="7" fillId="0" borderId="0" xfId="3" applyNumberFormat="1" applyFont="1">
      <alignment horizontal="right"/>
    </xf>
    <xf numFmtId="0" fontId="1" fillId="0" borderId="0" xfId="3">
      <alignment horizontal="right"/>
    </xf>
    <xf numFmtId="3" fontId="7" fillId="0" borderId="0" xfId="3" applyNumberFormat="1" applyFont="1">
      <alignment horizontal="right"/>
    </xf>
    <xf numFmtId="3" fontId="7" fillId="0" borderId="2" xfId="0" applyNumberFormat="1" applyFont="1" applyBorder="1" applyAlignment="1">
      <alignment horizontal="right"/>
    </xf>
    <xf numFmtId="0" fontId="1" fillId="0" borderId="0" xfId="0" applyFont="1"/>
    <xf numFmtId="0" fontId="15" fillId="0" borderId="0" xfId="0" applyFont="1"/>
    <xf numFmtId="0" fontId="3" fillId="0" borderId="0" xfId="3" applyFont="1" applyAlignment="1">
      <alignment horizontal="center"/>
    </xf>
    <xf numFmtId="0" fontId="5" fillId="0" borderId="0" xfId="3" applyFont="1" applyAlignment="1">
      <alignment horizontal="center"/>
    </xf>
    <xf numFmtId="0" fontId="6" fillId="0" borderId="0" xfId="3" applyFont="1" applyAlignment="1">
      <alignment horizontal="left"/>
    </xf>
    <xf numFmtId="0" fontId="6" fillId="0" borderId="1" xfId="3" applyFont="1" applyBorder="1" applyAlignment="1">
      <alignment horizontal="center"/>
    </xf>
    <xf numFmtId="0" fontId="6" fillId="0" borderId="0" xfId="3" applyFont="1" applyAlignment="1">
      <alignment horizontal="center"/>
    </xf>
    <xf numFmtId="0" fontId="7" fillId="0" borderId="0" xfId="3" applyFont="1" applyAlignment="1">
      <alignment horizontal="center"/>
    </xf>
    <xf numFmtId="0" fontId="8" fillId="0" borderId="0" xfId="3" applyFont="1" applyAlignment="1">
      <alignment horizontal="left"/>
    </xf>
    <xf numFmtId="0" fontId="8" fillId="0" borderId="0" xfId="3" applyFont="1" applyAlignment="1">
      <alignment horizontal="center"/>
    </xf>
    <xf numFmtId="0" fontId="1" fillId="0" borderId="2" xfId="3" applyBorder="1">
      <alignment horizontal="right"/>
    </xf>
    <xf numFmtId="0" fontId="9" fillId="0" borderId="0" xfId="3" applyFont="1">
      <alignment horizontal="right"/>
    </xf>
    <xf numFmtId="0" fontId="7" fillId="0" borderId="0" xfId="3" applyFont="1">
      <alignment horizontal="right"/>
    </xf>
    <xf numFmtId="0" fontId="9" fillId="0" borderId="3" xfId="3" applyFont="1" applyBorder="1" applyAlignment="1">
      <alignment horizontal="left"/>
    </xf>
    <xf numFmtId="0" fontId="9" fillId="0" borderId="4" xfId="3" applyFont="1" applyBorder="1" applyAlignment="1">
      <alignment horizontal="center"/>
    </xf>
    <xf numFmtId="0" fontId="9" fillId="0" borderId="3" xfId="3" applyFont="1" applyBorder="1">
      <alignment horizontal="right"/>
    </xf>
    <xf numFmtId="0" fontId="9" fillId="0" borderId="0" xfId="3" applyFont="1" applyAlignment="1">
      <alignment horizontal="center"/>
    </xf>
    <xf numFmtId="0" fontId="7" fillId="0" borderId="0" xfId="3" applyFont="1" applyAlignment="1">
      <alignment horizontal="left"/>
    </xf>
    <xf numFmtId="0" fontId="10" fillId="0" borderId="0" xfId="3" applyFont="1" applyAlignment="1">
      <alignment horizontal="left"/>
    </xf>
    <xf numFmtId="0" fontId="10" fillId="0" borderId="0" xfId="3" applyFont="1" applyAlignment="1">
      <alignment horizontal="center"/>
    </xf>
    <xf numFmtId="3" fontId="7" fillId="0" borderId="0" xfId="1" applyNumberFormat="1" applyFont="1" applyFill="1" applyBorder="1" applyAlignment="1">
      <alignment horizontal="right"/>
    </xf>
    <xf numFmtId="0" fontId="11" fillId="0" borderId="0" xfId="3" applyFont="1" applyAlignment="1">
      <alignment horizontal="center"/>
    </xf>
    <xf numFmtId="0" fontId="16" fillId="0" borderId="0" xfId="0" applyFont="1"/>
    <xf numFmtId="3" fontId="7" fillId="0" borderId="0" xfId="1" applyNumberFormat="1" applyFont="1" applyFill="1" applyAlignment="1">
      <alignment horizontal="right"/>
    </xf>
    <xf numFmtId="0" fontId="1" fillId="0" borderId="0" xfId="3" applyAlignment="1">
      <alignment horizontal="center"/>
    </xf>
    <xf numFmtId="0" fontId="1" fillId="0" borderId="0" xfId="3" applyAlignment="1">
      <alignment horizontal="left"/>
    </xf>
    <xf numFmtId="0" fontId="9" fillId="2" borderId="0" xfId="3" applyFont="1" applyFill="1" applyAlignment="1">
      <alignment horizontal="left"/>
    </xf>
    <xf numFmtId="3" fontId="7" fillId="2" borderId="2" xfId="0" applyNumberFormat="1" applyFont="1" applyFill="1" applyBorder="1" applyAlignment="1">
      <alignment horizontal="right"/>
    </xf>
    <xf numFmtId="0" fontId="9" fillId="2" borderId="1" xfId="3" applyFont="1" applyFill="1" applyBorder="1" applyAlignment="1">
      <alignment horizontal="center"/>
    </xf>
    <xf numFmtId="164" fontId="7" fillId="2" borderId="0" xfId="3" applyNumberFormat="1" applyFont="1" applyFill="1">
      <alignment horizontal="right"/>
    </xf>
    <xf numFmtId="0" fontId="1" fillId="2" borderId="0" xfId="3" applyFill="1">
      <alignment horizontal="right"/>
    </xf>
    <xf numFmtId="3" fontId="7" fillId="2" borderId="0" xfId="3" applyNumberFormat="1" applyFont="1" applyFill="1">
      <alignment horizontal="right"/>
    </xf>
    <xf numFmtId="3" fontId="7" fillId="2" borderId="5" xfId="0" applyNumberFormat="1" applyFont="1" applyFill="1" applyBorder="1" applyAlignment="1">
      <alignment horizontal="right"/>
    </xf>
    <xf numFmtId="3" fontId="7" fillId="2" borderId="0" xfId="0" applyNumberFormat="1" applyFont="1" applyFill="1" applyAlignment="1">
      <alignment horizontal="right"/>
    </xf>
    <xf numFmtId="0" fontId="7" fillId="2" borderId="0" xfId="3" applyFont="1" applyFill="1">
      <alignment horizontal="right"/>
    </xf>
    <xf numFmtId="0" fontId="7" fillId="2" borderId="0" xfId="3" applyFont="1" applyFill="1" applyAlignment="1">
      <alignment horizontal="left"/>
    </xf>
    <xf numFmtId="0" fontId="17" fillId="0" borderId="1" xfId="3" applyFont="1" applyBorder="1" applyAlignment="1">
      <alignment horizontal="center"/>
    </xf>
    <xf numFmtId="0" fontId="7" fillId="0" borderId="1" xfId="3" applyFont="1" applyBorder="1" applyAlignment="1">
      <alignment horizontal="center"/>
    </xf>
    <xf numFmtId="0" fontId="7" fillId="0" borderId="4" xfId="3" applyFont="1" applyBorder="1" applyAlignment="1">
      <alignment horizontal="center"/>
    </xf>
    <xf numFmtId="0" fontId="7" fillId="2" borderId="0" xfId="3" applyFont="1" applyFill="1" applyAlignment="1">
      <alignment horizontal="center"/>
    </xf>
    <xf numFmtId="0" fontId="9" fillId="0" borderId="3" xfId="3" applyFont="1" applyBorder="1" applyAlignment="1">
      <alignment horizontal="center"/>
    </xf>
    <xf numFmtId="164" fontId="7" fillId="2" borderId="2" xfId="3" applyNumberFormat="1" applyFont="1" applyFill="1" applyBorder="1">
      <alignment horizontal="right"/>
    </xf>
    <xf numFmtId="0" fontId="18" fillId="0" borderId="0" xfId="3" applyFont="1" applyAlignment="1">
      <alignment horizontal="left"/>
    </xf>
    <xf numFmtId="44" fontId="2" fillId="0" borderId="0" xfId="2" applyFont="1" applyFill="1" applyAlignment="1">
      <alignment horizontal="center"/>
    </xf>
    <xf numFmtId="0" fontId="2" fillId="0" borderId="0" xfId="3" applyFont="1" applyAlignment="1">
      <alignment horizontal="center"/>
    </xf>
    <xf numFmtId="0" fontId="4" fillId="0" borderId="0" xfId="3" applyFont="1" applyAlignment="1">
      <alignment horizontal="center"/>
    </xf>
    <xf numFmtId="0" fontId="12" fillId="0" borderId="2" xfId="3" applyFont="1" applyBorder="1" applyAlignment="1">
      <alignment horizontal="center"/>
    </xf>
    <xf numFmtId="0" fontId="12" fillId="0" borderId="0" xfId="3" applyFont="1" applyAlignment="1">
      <alignment horizontal="center"/>
    </xf>
    <xf numFmtId="0" fontId="0" fillId="0" borderId="0" xfId="0" applyNumberFormat="1"/>
  </cellXfs>
  <cellStyles count="7">
    <cellStyle name="Comma" xfId="1" builtinId="3"/>
    <cellStyle name="Comma 2" xfId="5" xr:uid="{00000000-0005-0000-0000-000001000000}"/>
    <cellStyle name="Currency" xfId="2" builtinId="4"/>
    <cellStyle name="Normal" xfId="0" builtinId="0"/>
    <cellStyle name="Normal 2" xfId="4" xr:uid="{00000000-0005-0000-0000-000004000000}"/>
    <cellStyle name="Normal_Table AC99-F" xfId="3" xr:uid="{00000000-0005-0000-0000-000005000000}"/>
    <cellStyle name="Percent 2" xfId="6" xr:uid="{00000000-0005-0000-0000-000006000000}"/>
  </cellStyles>
  <dxfs count="11">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0</xdr:col>
      <xdr:colOff>28576</xdr:colOff>
      <xdr:row>47</xdr:row>
      <xdr:rowOff>28575</xdr:rowOff>
    </xdr:from>
    <xdr:to>
      <xdr:col>15</xdr:col>
      <xdr:colOff>1197428</xdr:colOff>
      <xdr:row>54</xdr:row>
      <xdr:rowOff>97971</xdr:rowOff>
    </xdr:to>
    <xdr:sp macro="" textlink="">
      <xdr:nvSpPr>
        <xdr:cNvPr id="199681" name="Text Box 1">
          <a:extLst>
            <a:ext uri="{FF2B5EF4-FFF2-40B4-BE49-F238E27FC236}">
              <a16:creationId xmlns:a16="http://schemas.microsoft.com/office/drawing/2014/main" id="{00000000-0008-0000-0000-0000010C0300}"/>
            </a:ext>
          </a:extLst>
        </xdr:cNvPr>
        <xdr:cNvSpPr txBox="1">
          <a:spLocks noChangeArrowheads="1"/>
        </xdr:cNvSpPr>
      </xdr:nvSpPr>
      <xdr:spPr bwMode="auto">
        <a:xfrm>
          <a:off x="28576" y="9812111"/>
          <a:ext cx="16680995" cy="147093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Notes:  Percentages are adjusted for rounding. Graduates are for public high school graduates are projected. Graduates for the U.S. and WICHE region are projected independently of the state projections and will therefore not equal the sum of the states' projections.  The "Race/Ethnicity Total" column equals the sum of the racial/ethnic group columns and may not exactly equal the total of public high school graduates for methodological reasons. Data and methodological considerations regarding these projections can be found in </a:t>
          </a:r>
          <a:r>
            <a:rPr lang="en-US" sz="1100" b="0" i="1" u="none" strike="noStrike" baseline="0">
              <a:solidFill>
                <a:srgbClr val="000000"/>
              </a:solidFill>
              <a:latin typeface="Arial"/>
              <a:cs typeface="Arial"/>
            </a:rPr>
            <a:t>Knocking at the College Door</a:t>
          </a:r>
          <a:r>
            <a:rPr lang="en-US" sz="1100" b="0" i="0" u="none" strike="noStrike" baseline="0">
              <a:solidFill>
                <a:srgbClr val="000000"/>
              </a:solidFill>
              <a:latin typeface="Arial"/>
              <a:cs typeface="Arial"/>
            </a:rPr>
            <a:t>, available at </a:t>
          </a:r>
          <a:r>
            <a:rPr lang="en-US" sz="1100" b="0" i="0" u="sng" strike="noStrike" baseline="0">
              <a:solidFill>
                <a:srgbClr val="0070C0"/>
              </a:solidFill>
              <a:latin typeface="Arial"/>
              <a:cs typeface="Arial"/>
            </a:rPr>
            <a:t>www.wiche.edu/knocking</a:t>
          </a:r>
          <a:r>
            <a:rPr lang="en-US" sz="1100" b="0" i="0" u="none" strike="noStrike" baseline="0">
              <a:solidFill>
                <a:srgbClr val="000000"/>
              </a:solidFill>
              <a:latin typeface="Arial"/>
              <a:cs typeface="Arial"/>
            </a:rPr>
            <a:t>.</a:t>
          </a:r>
          <a:r>
            <a:rPr lang="en-US" sz="1100" b="0" i="0" u="none" strike="noStrike" baseline="0">
              <a:solidFill>
                <a:srgbClr val="FF0000"/>
              </a:solidFill>
              <a:latin typeface="Arial"/>
              <a:cs typeface="Arial"/>
            </a:rPr>
            <a:t> </a:t>
          </a:r>
          <a:r>
            <a:rPr lang="en-US" sz="1100" b="0" i="0" u="none" strike="noStrike" baseline="0">
              <a:solidFill>
                <a:sysClr val="windowText" lastClr="000000"/>
              </a:solidFill>
              <a:latin typeface="Arial"/>
              <a:ea typeface="+mn-ea"/>
              <a:cs typeface="Arial"/>
            </a:rPr>
            <a:t>Data not available for the U.S. Pacific Territories and Freely Associated States.  </a:t>
          </a:r>
        </a:p>
        <a:p>
          <a:pPr algn="l" rtl="0">
            <a:defRPr sz="1000"/>
          </a:pPr>
          <a:endParaRPr lang="en-US" sz="1000" b="0" i="0" u="none" strike="noStrike" baseline="0">
            <a:solidFill>
              <a:sysClr val="windowText" lastClr="000000"/>
            </a:solidFill>
            <a:latin typeface="Arial"/>
            <a:cs typeface="Arial"/>
          </a:endParaRPr>
        </a:p>
        <a:p>
          <a:pPr algn="l" rtl="0">
            <a:defRPr sz="1000"/>
          </a:pPr>
          <a:r>
            <a:rPr lang="en-US" sz="1100" b="0" i="0" u="none" strike="noStrike" baseline="0">
              <a:solidFill>
                <a:sysClr val="windowText" lastClr="000000"/>
              </a:solidFill>
              <a:latin typeface="Arial"/>
              <a:cs typeface="Arial"/>
            </a:rPr>
            <a:t>Source:  Western Interstate Commission for Higher Education</a:t>
          </a:r>
          <a:r>
            <a:rPr lang="en-US" sz="1100" b="0" i="0" u="none" strike="noStrike" baseline="0">
              <a:solidFill>
                <a:srgbClr val="000000"/>
              </a:solidFill>
              <a:latin typeface="Arial"/>
              <a:cs typeface="Arial"/>
            </a:rPr>
            <a:t>. 2024. </a:t>
          </a:r>
          <a:r>
            <a:rPr lang="en-US" sz="1100" b="0" i="1" u="none" strike="noStrike" baseline="0">
              <a:solidFill>
                <a:srgbClr val="000000"/>
              </a:solidFill>
              <a:latin typeface="Arial"/>
              <a:cs typeface="Arial"/>
            </a:rPr>
            <a:t>Knocking at the College Door: Projections of High School Graduates.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sch/High%20School%20Grads%202012/States/New%20Mexico/New%20Mexi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sch/High%20School%20Grads%202012/Regional,%20National/United%20St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e Projections"/>
      <sheetName val="Public"/>
      <sheetName val="AIAN"/>
      <sheetName val="Asian"/>
      <sheetName val="Black"/>
      <sheetName val="Hispanic"/>
      <sheetName val="White"/>
      <sheetName val="Nonpublic"/>
      <sheetName val="Data"/>
    </sheetNames>
    <sheetDataSet>
      <sheetData sheetId="0">
        <row r="22">
          <cell r="H22">
            <v>17931</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tional Projections"/>
      <sheetName val="Public"/>
      <sheetName val="AIAN"/>
      <sheetName val="Asian"/>
      <sheetName val="Black"/>
      <sheetName val="Hispanic"/>
      <sheetName val="White"/>
      <sheetName val="Nonpublic"/>
      <sheetName val="Data"/>
    </sheetNames>
    <sheetDataSet>
      <sheetData sheetId="0">
        <row r="22">
          <cell r="H22">
            <v>3039015</v>
          </cell>
        </row>
      </sheetData>
      <sheetData sheetId="1"/>
      <sheetData sheetId="2"/>
      <sheetData sheetId="3"/>
      <sheetData sheetId="4"/>
      <sheetData sheetId="5"/>
      <sheetData sheetId="6"/>
      <sheetData sheetId="7"/>
      <sheetData sheetId="8"/>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785E1A99-0ACB-40C1-B087-12B988712694}" autoFormatId="16" applyNumberFormats="0" applyBorderFormats="0" applyFontFormats="0" applyPatternFormats="0" applyAlignmentFormats="0" applyWidthHeightFormats="0">
  <queryTableRefresh nextId="22">
    <queryTableFields count="21">
      <queryTableField id="1" name="Stabbr" tableColumnId="1"/>
      <queryTableField id="2" name="StateName" tableColumnId="2"/>
      <queryTableField id="3" name="Region" tableColumnId="3"/>
      <queryTableField id="4" name="StabbrLevel" tableColumnId="4"/>
      <queryTableField id="5" name="YearNormed" tableColumnId="5"/>
      <queryTableField id="6" name="Stage" tableColumnId="6"/>
      <queryTableField id="7" name="DataFrom" tableColumnId="7"/>
      <queryTableField id="8" name="Projection" tableColumnId="8"/>
      <queryTableField id="9" name="SchoolSector" tableColumnId="9"/>
      <queryTableField id="10" name="GradeLevel" tableColumnId="10"/>
      <queryTableField id="11" name="Sex" tableColumnId="11"/>
      <queryTableField id="12" name="RaceEthnicity" tableColumnId="12"/>
      <queryTableField id="13" name="RaceEthnicityShort" tableColumnId="13"/>
      <queryTableField id="14" name="Students" tableColumnId="14"/>
      <queryTableField id="15" name="Graduates" tableColumnId="15"/>
      <queryTableField id="16" name="SuppressLimit" tableColumnId="16"/>
      <queryTableField id="17" name="Suppressed" tableColumnId="17"/>
      <queryTableField id="18" name="MOE" tableColumnId="18"/>
      <queryTableField id="19" name="StandardError" tableColumnId="19"/>
      <queryTableField id="20" name="CoefficientVariation" tableColumnId="20"/>
      <queryTableField id="21" name="StatFlag" tableColumnId="2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29DFFB-A731-4C72-9324-2FAED98655EB}" name="Query1_2" displayName="Query1_2" ref="A1:U372" tableType="queryTable" totalsRowShown="0">
  <autoFilter ref="A1:U372" xr:uid="{1C539CF7-AECE-4557-A1AC-F419F4BFD6A0}">
    <filterColumn colId="1">
      <filters>
        <filter val="Nation"/>
      </filters>
    </filterColumn>
    <filterColumn colId="11">
      <filters>
        <filter val="5"/>
        <filter val="6"/>
        <filter val="7"/>
      </filters>
    </filterColumn>
  </autoFilter>
  <tableColumns count="21">
    <tableColumn id="1" xr3:uid="{FD1043A6-A42A-4E69-AFFB-F8010E14A276}" uniqueName="1" name="Stabbr" queryTableFieldId="1" dataDxfId="5"/>
    <tableColumn id="2" xr3:uid="{B9A91E8E-B6F8-4C5C-8E04-7E31C6C97E17}" uniqueName="2" name="StateName" queryTableFieldId="2" dataDxfId="4"/>
    <tableColumn id="3" xr3:uid="{028DFCBE-7125-433E-9848-4EB3402FBA06}" uniqueName="3" name="Region" queryTableFieldId="3" dataDxfId="3"/>
    <tableColumn id="4" xr3:uid="{5BF33C62-156F-4542-A494-5852D5BC919E}" uniqueName="4" name="StabbrLevel" queryTableFieldId="4"/>
    <tableColumn id="5" xr3:uid="{7C25A82E-83DA-4991-857D-060CE56AFE6C}" uniqueName="5" name="YearNormed" queryTableFieldId="5"/>
    <tableColumn id="6" xr3:uid="{3F9E51D9-E5CB-473E-AC1A-6F27533C55CE}" uniqueName="6" name="Stage" queryTableFieldId="6" dataDxfId="2"/>
    <tableColumn id="7" xr3:uid="{A63255DC-687F-4ED0-B214-0202918FF5AE}" uniqueName="7" name="DataFrom" queryTableFieldId="7" dataDxfId="1"/>
    <tableColumn id="8" xr3:uid="{86885FFB-D9C6-4BA5-A072-9B864B5AC139}" uniqueName="8" name="Projection" queryTableFieldId="8"/>
    <tableColumn id="9" xr3:uid="{9FBC57AC-7F44-4C28-8BA1-4BFE00BA8DB0}" uniqueName="9" name="SchoolSector" queryTableFieldId="9"/>
    <tableColumn id="10" xr3:uid="{6986F4EC-5759-4689-BA63-70FCC38A6F71}" uniqueName="10" name="GradeLevel" queryTableFieldId="10"/>
    <tableColumn id="11" xr3:uid="{6275A52D-9F16-4A35-A883-02C29A1B7EC8}" uniqueName="11" name="Sex" queryTableFieldId="11"/>
    <tableColumn id="12" xr3:uid="{E7B87189-53C9-4631-9D3F-765CB844D72D}" uniqueName="12" name="RaceEthnicity" queryTableFieldId="12"/>
    <tableColumn id="13" xr3:uid="{5F585197-29CD-461E-9025-5088A8F9ABD5}" uniqueName="13" name="RaceEthnicityShort" queryTableFieldId="13" dataDxfId="0"/>
    <tableColumn id="14" xr3:uid="{656D814B-E197-4FFB-A825-90B64FA19ACE}" uniqueName="14" name="Students" queryTableFieldId="14"/>
    <tableColumn id="15" xr3:uid="{5B969F0A-D1DF-4AC0-8A7B-0C906181AFE9}" uniqueName="15" name="Graduates" queryTableFieldId="15"/>
    <tableColumn id="16" xr3:uid="{C5B54581-E4CA-4983-931D-1C398D4131EE}" uniqueName="16" name="SuppressLimit" queryTableFieldId="16"/>
    <tableColumn id="17" xr3:uid="{45A5E969-396F-4A81-8414-46143335F888}" uniqueName="17" name="Suppressed" queryTableFieldId="17"/>
    <tableColumn id="18" xr3:uid="{EF2E55A2-9071-49D8-B716-08B00B8F2C07}" uniqueName="18" name="MOE" queryTableFieldId="18"/>
    <tableColumn id="19" xr3:uid="{62E2E59B-04D5-45A3-8DA3-F3D1AC56B73A}" uniqueName="19" name="StandardError" queryTableFieldId="19"/>
    <tableColumn id="20" xr3:uid="{B2B0F83F-9CB3-46F0-BACF-DF8B28F51EB1}" uniqueName="20" name="CoefficientVariation" queryTableFieldId="20"/>
    <tableColumn id="21" xr3:uid="{A4BC836C-7AFA-4E11-9842-8D19045A7452}" uniqueName="21" name="StatFlag" queryTableFieldId="2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6BFB72-2810-4F48-96BC-B5771F615036}" name="Query1" displayName="Query1" ref="A1:T352" totalsRowShown="0">
  <autoFilter ref="A1:T352" xr:uid="{FA651C65-ACA1-41AC-A6FC-65A93348DD84}"/>
  <tableColumns count="20">
    <tableColumn id="1" xr3:uid="{5520C3F6-0981-4A52-BC3B-B61916D33035}" name="Stabbr" dataDxfId="10"/>
    <tableColumn id="2" xr3:uid="{31478F69-0CE0-4492-ACBB-374BBBA2A193}" name="StateName" dataDxfId="9"/>
    <tableColumn id="3" xr3:uid="{6E93B378-5F53-4706-B832-7013960EC53F}" name="Region" dataDxfId="8"/>
    <tableColumn id="4" xr3:uid="{8ECE7E29-341C-4B90-9238-A0B6907B4269}" name="StabbrLevel"/>
    <tableColumn id="5" xr3:uid="{2CA7004C-7931-40F2-AEB8-4A71F7701392}" name="YearNormed"/>
    <tableColumn id="6" xr3:uid="{3DBFD167-8B58-426F-BC7B-F71072F0ABAD}" name="Stage" dataDxfId="7"/>
    <tableColumn id="7" xr3:uid="{C2390BFA-82EC-4A27-8BC3-DB42DAAD3F6D}" name="DataFrom" dataDxfId="6"/>
    <tableColumn id="8" xr3:uid="{40606C9A-2DB9-4A9A-87A7-E5074E1A3D78}" name="Projection"/>
    <tableColumn id="9" xr3:uid="{37B49F29-0BE6-4B4E-B48F-261AAF606B53}" name="SchoolSector"/>
    <tableColumn id="10" xr3:uid="{8EEDC85B-6959-4C1D-938F-3F5642651E7C}" name="GradeLevel"/>
    <tableColumn id="11" xr3:uid="{A695ED59-A385-46E9-BF2C-AD43F75EA667}" name="Sex"/>
    <tableColumn id="12" xr3:uid="{271DE0CE-4253-4DD5-993E-6ADA961F8FB5}" name="RaceEthnicity"/>
    <tableColumn id="13" xr3:uid="{91EE6F00-9DAF-47C4-959D-6A62CAF5BC7B}" name="Students"/>
    <tableColumn id="14" xr3:uid="{AAF361EA-0434-4239-B50D-C4F8E41500EE}" name="Graduates"/>
    <tableColumn id="15" xr3:uid="{1B9A21AD-131A-4DDD-9816-9A9E97DFF245}" name="SuppressLimit"/>
    <tableColumn id="16" xr3:uid="{4263B3BF-EFCA-44C8-BDB8-4686730C5B6F}" name="Suppressed"/>
    <tableColumn id="17" xr3:uid="{36F513EA-BA82-4A9D-9D3C-EFBC783C3143}" name="MOE"/>
    <tableColumn id="18" xr3:uid="{F015D528-6CAE-4A45-90B5-63C75D80060B}" name="StandardError"/>
    <tableColumn id="19" xr3:uid="{0C1044A5-9AC2-4ABE-B1C9-F79B24D9779A}" name="CoefficientVariation"/>
    <tableColumn id="20" xr3:uid="{E97A8C92-888C-4985-A7B1-30721DCF17E5}" name="StatFlag"/>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02"/>
  <sheetViews>
    <sheetView tabSelected="1" zoomScale="85" zoomScaleNormal="85" workbookViewId="0">
      <selection activeCell="A4" sqref="A4"/>
    </sheetView>
  </sheetViews>
  <sheetFormatPr defaultColWidth="1.5703125" defaultRowHeight="12.75"/>
  <cols>
    <col min="1" max="1" width="16.140625" style="32" customWidth="1"/>
    <col min="2" max="2" width="13.140625" style="31" customWidth="1"/>
    <col min="3" max="7" width="20" style="31" customWidth="1"/>
    <col min="8" max="8" width="20" style="31" hidden="1" customWidth="1"/>
    <col min="9" max="10" width="20" style="31" customWidth="1"/>
    <col min="11" max="11" width="1.140625" style="31" customWidth="1"/>
    <col min="12" max="12" width="22.28515625" style="4" customWidth="1"/>
    <col min="13" max="16" width="20" style="4" customWidth="1"/>
    <col min="17" max="17" width="1.5703125" style="4" customWidth="1"/>
    <col min="18" max="18" width="1.28515625" style="4" customWidth="1"/>
    <col min="19" max="19" width="1.5703125" style="4" customWidth="1"/>
    <col min="20" max="20" width="1" style="4" bestFit="1" customWidth="1"/>
    <col min="21" max="16384" width="1.5703125" style="4"/>
  </cols>
  <sheetData>
    <row r="1" spans="1:18" ht="23.25">
      <c r="A1" s="50" t="s">
        <v>21</v>
      </c>
      <c r="B1" s="50"/>
      <c r="C1" s="50"/>
      <c r="D1" s="50"/>
      <c r="E1" s="50"/>
      <c r="F1" s="50"/>
      <c r="G1" s="50"/>
      <c r="H1" s="50"/>
      <c r="I1" s="50"/>
      <c r="J1" s="50"/>
      <c r="K1" s="50"/>
      <c r="L1" s="50"/>
      <c r="M1" s="50"/>
      <c r="N1" s="50"/>
      <c r="O1" s="50"/>
      <c r="P1" s="50"/>
      <c r="Q1" s="9"/>
    </row>
    <row r="2" spans="1:18" ht="23.25">
      <c r="A2" s="51" t="s">
        <v>96</v>
      </c>
      <c r="B2" s="52"/>
      <c r="C2" s="52"/>
      <c r="D2" s="52"/>
      <c r="E2" s="52"/>
      <c r="F2" s="52"/>
      <c r="G2" s="52"/>
      <c r="H2" s="52"/>
      <c r="I2" s="52"/>
      <c r="J2" s="52"/>
      <c r="K2" s="52"/>
      <c r="L2" s="52"/>
      <c r="M2" s="52"/>
      <c r="N2" s="52"/>
      <c r="O2" s="52"/>
      <c r="P2" s="52"/>
      <c r="Q2" s="10"/>
    </row>
    <row r="3" spans="1:18" ht="23.25">
      <c r="A3" s="51" t="s">
        <v>106</v>
      </c>
      <c r="B3" s="52"/>
      <c r="C3" s="52"/>
      <c r="D3" s="52"/>
      <c r="E3" s="52"/>
      <c r="F3" s="52"/>
      <c r="G3" s="52"/>
      <c r="H3" s="52"/>
      <c r="I3" s="52"/>
      <c r="J3" s="52"/>
      <c r="K3" s="52"/>
      <c r="L3" s="52"/>
      <c r="M3" s="52"/>
      <c r="N3" s="52"/>
      <c r="O3" s="52"/>
      <c r="P3" s="52"/>
      <c r="Q3" s="10"/>
    </row>
    <row r="4" spans="1:18" ht="20.25">
      <c r="A4" s="9"/>
      <c r="B4" s="10"/>
      <c r="C4" s="10"/>
      <c r="D4" s="10"/>
      <c r="E4" s="10"/>
      <c r="F4" s="10"/>
      <c r="G4" s="10"/>
      <c r="H4" s="10"/>
      <c r="I4" s="10"/>
      <c r="J4" s="10"/>
      <c r="K4" s="10"/>
      <c r="L4" s="10"/>
      <c r="M4" s="10"/>
      <c r="N4" s="10"/>
      <c r="O4" s="10"/>
      <c r="P4" s="10"/>
      <c r="Q4" s="10"/>
    </row>
    <row r="5" spans="1:18" ht="20.25">
      <c r="A5" s="9"/>
      <c r="B5" s="10"/>
      <c r="C5" s="10"/>
      <c r="D5" s="10"/>
      <c r="E5" s="10"/>
      <c r="F5" s="10"/>
      <c r="G5" s="10"/>
      <c r="H5" s="10"/>
      <c r="I5" s="10"/>
      <c r="J5" s="10"/>
      <c r="K5" s="10"/>
      <c r="L5" s="10"/>
      <c r="M5" s="10"/>
      <c r="N5" s="10"/>
      <c r="O5" s="10"/>
      <c r="P5" s="10"/>
      <c r="Q5" s="10"/>
    </row>
    <row r="6" spans="1:18" ht="15" customHeight="1">
      <c r="A6" s="11"/>
      <c r="B6" s="12"/>
      <c r="C6" s="53" t="s">
        <v>38</v>
      </c>
      <c r="D6" s="54"/>
      <c r="E6" s="54"/>
      <c r="F6" s="54"/>
      <c r="G6" s="54"/>
      <c r="H6" s="54"/>
      <c r="I6" s="54"/>
      <c r="J6" s="54"/>
      <c r="K6" s="13"/>
      <c r="L6" s="53" t="s">
        <v>39</v>
      </c>
      <c r="M6" s="54"/>
      <c r="N6" s="54"/>
      <c r="O6" s="54"/>
      <c r="P6" s="54"/>
      <c r="Q6" s="14"/>
      <c r="R6" s="14"/>
    </row>
    <row r="7" spans="1:18" ht="15" customHeight="1">
      <c r="A7" s="15"/>
      <c r="B7" s="43"/>
      <c r="C7" s="16"/>
      <c r="D7" s="16"/>
      <c r="E7" s="16"/>
      <c r="F7" s="16"/>
      <c r="G7" s="16"/>
      <c r="H7" s="16"/>
      <c r="I7" s="16"/>
      <c r="J7" s="16"/>
      <c r="K7" s="16"/>
      <c r="L7" s="17"/>
    </row>
    <row r="8" spans="1:18" ht="15.75">
      <c r="A8" s="1"/>
      <c r="B8" s="44"/>
      <c r="C8" s="23" t="s">
        <v>22</v>
      </c>
      <c r="D8" s="18" t="s">
        <v>0</v>
      </c>
      <c r="E8" s="18" t="s">
        <v>1</v>
      </c>
      <c r="F8" s="18" t="s">
        <v>24</v>
      </c>
      <c r="G8" s="18"/>
      <c r="H8" s="18" t="s">
        <v>90</v>
      </c>
      <c r="I8" s="18" t="s">
        <v>92</v>
      </c>
      <c r="J8" s="18" t="s">
        <v>2</v>
      </c>
      <c r="K8" s="2"/>
      <c r="L8" s="18" t="s">
        <v>0</v>
      </c>
      <c r="M8" s="18" t="s">
        <v>1</v>
      </c>
      <c r="N8" s="18" t="s">
        <v>24</v>
      </c>
      <c r="O8" s="18"/>
      <c r="P8" s="18" t="s">
        <v>2</v>
      </c>
      <c r="Q8" s="18"/>
      <c r="R8" s="19"/>
    </row>
    <row r="9" spans="1:18" ht="16.5" thickBot="1">
      <c r="A9" s="20" t="s">
        <v>3</v>
      </c>
      <c r="B9" s="45"/>
      <c r="C9" s="47" t="s">
        <v>23</v>
      </c>
      <c r="D9" s="22" t="s">
        <v>20</v>
      </c>
      <c r="E9" s="22" t="s">
        <v>4</v>
      </c>
      <c r="F9" s="22" t="s">
        <v>18</v>
      </c>
      <c r="G9" s="22" t="s">
        <v>18</v>
      </c>
      <c r="H9" s="22" t="s">
        <v>91</v>
      </c>
      <c r="I9" s="22" t="s">
        <v>93</v>
      </c>
      <c r="J9" s="22" t="s">
        <v>19</v>
      </c>
      <c r="K9" s="21"/>
      <c r="L9" s="22" t="s">
        <v>20</v>
      </c>
      <c r="M9" s="22" t="s">
        <v>4</v>
      </c>
      <c r="N9" s="22" t="s">
        <v>18</v>
      </c>
      <c r="O9" s="22" t="s">
        <v>18</v>
      </c>
      <c r="P9" s="22" t="s">
        <v>19</v>
      </c>
      <c r="Q9" s="18"/>
      <c r="R9" s="19"/>
    </row>
    <row r="10" spans="1:18" ht="16.5" hidden="1" thickTop="1">
      <c r="A10" s="1"/>
      <c r="B10" s="44"/>
      <c r="C10" s="23">
        <v>99</v>
      </c>
      <c r="D10" s="18">
        <v>1</v>
      </c>
      <c r="E10" s="18">
        <v>5</v>
      </c>
      <c r="F10" s="18">
        <v>2</v>
      </c>
      <c r="G10" s="18">
        <v>3</v>
      </c>
      <c r="H10" s="18">
        <v>6</v>
      </c>
      <c r="I10" s="18">
        <v>20</v>
      </c>
      <c r="J10" s="18">
        <v>4</v>
      </c>
      <c r="K10" s="2"/>
      <c r="L10" s="18"/>
      <c r="M10" s="18"/>
      <c r="N10" s="18"/>
      <c r="O10" s="18"/>
      <c r="P10" s="18"/>
      <c r="Q10" s="18"/>
      <c r="R10" s="19"/>
    </row>
    <row r="11" spans="1:18" ht="15.75" hidden="1">
      <c r="A11" s="1"/>
      <c r="B11" s="44"/>
      <c r="C11" s="18"/>
      <c r="D11" s="18"/>
      <c r="E11" s="18"/>
      <c r="F11" s="18"/>
      <c r="G11" s="18"/>
      <c r="H11" s="18"/>
      <c r="I11" s="18"/>
      <c r="J11" s="18"/>
      <c r="K11" s="2"/>
      <c r="L11" s="18"/>
      <c r="M11" s="18"/>
      <c r="N11" s="18"/>
      <c r="O11" s="18"/>
      <c r="P11" s="18"/>
      <c r="Q11" s="18"/>
      <c r="R11" s="19"/>
    </row>
    <row r="12" spans="1:18" s="37" customFormat="1" ht="16.5" thickTop="1">
      <c r="A12" s="33" t="s">
        <v>61</v>
      </c>
      <c r="B12" s="46" t="s">
        <v>104</v>
      </c>
      <c r="C12" s="34">
        <f>SUM(D12:J12)</f>
        <v>8323</v>
      </c>
      <c r="D12" s="34">
        <f>SUMIFS(Data!$N:$N,Data!$E:$E,LEFT($B12,4),Data!$B:$B,$A12,Data!$L:$L,D$10)</f>
        <v>1603</v>
      </c>
      <c r="E12" s="34">
        <f>SUMIFS(Data!$N:$N,Data!$E:$E,LEFT($B12,4),Data!$B:$B,$A12,Data!$L:$L,7)</f>
        <v>834</v>
      </c>
      <c r="F12" s="34">
        <f>SUMIFS(Data!$N:$N,Data!$E:$E,LEFT($B12,4),Data!$B:$B,$A12,Data!$L:$L,F$10)</f>
        <v>181</v>
      </c>
      <c r="G12" s="34">
        <f>SUMIFS(Data!$N:$N,Data!$E:$E,LEFT($B12,4),Data!$B:$B,$A12,Data!$L:$L,G$10)</f>
        <v>557</v>
      </c>
      <c r="H12" s="34">
        <f>SUMIFS(Data!$N:$N,Data!$E:$E,LEFT($B12,4),Data!$B:$B,$A12,Data!$L:$L,H$10)</f>
        <v>246</v>
      </c>
      <c r="I12" s="34">
        <f>SUMIFS(Data!$N:$N,Data!$E:$E,LEFT($B12,4),Data!$B:$B,$A12,Data!$L:$L,I$10)</f>
        <v>929</v>
      </c>
      <c r="J12" s="34">
        <f>SUMIFS(Data!$N:$N,Data!$E:$E,LEFT($B12,4),Data!$B:$B,$A12,Data!$L:$L,J$10)</f>
        <v>3973</v>
      </c>
      <c r="K12" s="35"/>
      <c r="L12" s="36">
        <f t="shared" ref="L12:L45" si="0">D12/C12</f>
        <v>0.19259882253994953</v>
      </c>
      <c r="M12" s="36">
        <f t="shared" ref="M12:M45" si="1">E12/C12</f>
        <v>0.10020425327405984</v>
      </c>
      <c r="N12" s="36">
        <f t="shared" ref="N12:N45" si="2">F12/C12</f>
        <v>2.1746966238135289E-2</v>
      </c>
      <c r="O12" s="36">
        <f t="shared" ref="O12:O45" si="3">G12/C12</f>
        <v>6.6922984500780963E-2</v>
      </c>
      <c r="P12" s="36">
        <f t="shared" ref="P12:P44" si="4">J12/C12</f>
        <v>0.47735191637630664</v>
      </c>
      <c r="R12" s="38"/>
    </row>
    <row r="13" spans="1:18" s="37" customFormat="1" ht="15.75">
      <c r="A13" s="33"/>
      <c r="B13" s="46" t="s">
        <v>105</v>
      </c>
      <c r="C13" s="34">
        <f t="shared" ref="C13:C45" si="5">SUM(D13:J13)</f>
        <v>8561</v>
      </c>
      <c r="D13" s="34">
        <f>SUMIFS(Data!$N:$N,Data!$E:$E,LEFT($B13,4),Data!$B:$B,$A12,Data!$L:$L,D$10)</f>
        <v>1312</v>
      </c>
      <c r="E13" s="34">
        <f>SUMIFS(Data!$N:$N,Data!$E:$E,LEFT($B13,4),Data!$B:$B,$A12,Data!$L:$L,7)</f>
        <v>599</v>
      </c>
      <c r="F13" s="34">
        <f>SUMIFS(Data!$N:$N,Data!$E:$E,LEFT($B13,4),Data!$B:$B,$A12,Data!$L:$L,F$10)</f>
        <v>133</v>
      </c>
      <c r="G13" s="34">
        <f>SUMIFS(Data!$N:$N,Data!$E:$E,LEFT($B13,4),Data!$B:$B,$A12,Data!$L:$L,G$10)</f>
        <v>815</v>
      </c>
      <c r="H13" s="34">
        <f>SUMIFS(Data!$N:$N,Data!$E:$E,LEFT($B13,4),Data!$B:$B,$A12,Data!$L:$L,H$10)</f>
        <v>242</v>
      </c>
      <c r="I13" s="34">
        <f>SUMIFS(Data!$N:$N,Data!$E:$E,LEFT($B13,4),Data!$B:$B,$A12,Data!$L:$L,I$10)</f>
        <v>1363</v>
      </c>
      <c r="J13" s="34">
        <f>SUMIFS(Data!$N:$N,Data!$E:$E,LEFT($B13,4),Data!$B:$B,$A12,Data!$L:$L,J$10)</f>
        <v>4097</v>
      </c>
      <c r="K13" s="35"/>
      <c r="L13" s="36">
        <f t="shared" si="0"/>
        <v>0.15325312463497254</v>
      </c>
      <c r="M13" s="36">
        <f t="shared" si="1"/>
        <v>6.9968461628314452E-2</v>
      </c>
      <c r="N13" s="36">
        <f t="shared" si="2"/>
        <v>1.5535568274734259E-2</v>
      </c>
      <c r="O13" s="36">
        <f t="shared" si="3"/>
        <v>9.5199158976755058E-2</v>
      </c>
      <c r="P13" s="36">
        <f t="shared" si="4"/>
        <v>0.47856558813222755</v>
      </c>
      <c r="R13" s="38"/>
    </row>
    <row r="14" spans="1:18" ht="15.75">
      <c r="A14" s="1" t="s">
        <v>5</v>
      </c>
      <c r="B14" s="14" t="str">
        <f>B12</f>
        <v>2022-23</v>
      </c>
      <c r="C14" s="6">
        <f t="shared" si="5"/>
        <v>78190</v>
      </c>
      <c r="D14" s="6">
        <f>SUMIFS(Data!$N:$N,Data!$E:$E,LEFT($B14,4),Data!$B:$B,$A14,Data!$L:$L,D$10)</f>
        <v>3354</v>
      </c>
      <c r="E14" s="6">
        <f>SUMIFS(Data!$N:$N,Data!$E:$E,LEFT($B14,4),Data!$B:$B,$A14,Data!$L:$L,7)</f>
        <v>3125</v>
      </c>
      <c r="F14" s="6">
        <f>SUMIFS(Data!$N:$N,Data!$E:$E,LEFT($B14,4),Data!$B:$B,$A14,Data!$L:$L,F$10)</f>
        <v>4330</v>
      </c>
      <c r="G14" s="6">
        <f>SUMIFS(Data!$N:$N,Data!$E:$E,LEFT($B14,4),Data!$B:$B,$A14,Data!$L:$L,G$10)</f>
        <v>35714</v>
      </c>
      <c r="H14" s="6">
        <f>SUMIFS(Data!$N:$N,Data!$E:$E,LEFT($B14,4),Data!$B:$B,$A14,Data!$L:$L,H$10)</f>
        <v>364</v>
      </c>
      <c r="I14" s="6">
        <f>SUMIFS(Data!$N:$N,Data!$E:$E,LEFT($B14,4),Data!$B:$B,$A14,Data!$L:$L,I$10)</f>
        <v>2689</v>
      </c>
      <c r="J14" s="6">
        <f>SUMIFS(Data!$N:$N,Data!$E:$E,LEFT($B14,4),Data!$B:$B,$A14,Data!$L:$L,J$10)</f>
        <v>28614</v>
      </c>
      <c r="K14" s="2"/>
      <c r="L14" s="3">
        <f t="shared" si="0"/>
        <v>4.289551093490216E-2</v>
      </c>
      <c r="M14" s="3">
        <f t="shared" si="1"/>
        <v>3.9966747665941937E-2</v>
      </c>
      <c r="N14" s="3">
        <f t="shared" si="2"/>
        <v>5.5377925565929145E-2</v>
      </c>
      <c r="O14" s="3">
        <f t="shared" si="3"/>
        <v>0.45675917636526409</v>
      </c>
      <c r="P14" s="3">
        <f t="shared" si="4"/>
        <v>0.365954725668244</v>
      </c>
      <c r="R14" s="5"/>
    </row>
    <row r="15" spans="1:18" ht="15.75">
      <c r="A15" s="1"/>
      <c r="B15" s="14" t="str">
        <f>B13</f>
        <v>2032-33</v>
      </c>
      <c r="C15" s="6">
        <f t="shared" si="5"/>
        <v>78597</v>
      </c>
      <c r="D15" s="6">
        <f>SUMIFS(Data!$N:$N,Data!$E:$E,LEFT($B15,4),Data!$B:$B,$A14,Data!$L:$L,D$10)</f>
        <v>2634</v>
      </c>
      <c r="E15" s="6">
        <f>SUMIFS(Data!$N:$N,Data!$E:$E,LEFT($B15,4),Data!$B:$B,$A14,Data!$L:$L,7)</f>
        <v>3091</v>
      </c>
      <c r="F15" s="6">
        <f>SUMIFS(Data!$N:$N,Data!$E:$E,LEFT($B15,4),Data!$B:$B,$A14,Data!$L:$L,F$10)</f>
        <v>4311</v>
      </c>
      <c r="G15" s="6">
        <f>SUMIFS(Data!$N:$N,Data!$E:$E,LEFT($B15,4),Data!$B:$B,$A14,Data!$L:$L,G$10)</f>
        <v>38096</v>
      </c>
      <c r="H15" s="6">
        <f>SUMIFS(Data!$N:$N,Data!$E:$E,LEFT($B15,4),Data!$B:$B,$A14,Data!$L:$L,H$10)</f>
        <v>206</v>
      </c>
      <c r="I15" s="6">
        <f>SUMIFS(Data!$N:$N,Data!$E:$E,LEFT($B15,4),Data!$B:$B,$A14,Data!$L:$L,I$10)</f>
        <v>6814</v>
      </c>
      <c r="J15" s="6">
        <f>SUMIFS(Data!$N:$N,Data!$E:$E,LEFT($B15,4),Data!$B:$B,$A14,Data!$L:$L,J$10)</f>
        <v>23445</v>
      </c>
      <c r="K15" s="2"/>
      <c r="L15" s="3">
        <f t="shared" si="0"/>
        <v>3.351272949349212E-2</v>
      </c>
      <c r="M15" s="3">
        <f t="shared" si="1"/>
        <v>3.932720078374493E-2</v>
      </c>
      <c r="N15" s="3">
        <f t="shared" si="2"/>
        <v>5.4849421733653959E-2</v>
      </c>
      <c r="O15" s="3">
        <f t="shared" si="3"/>
        <v>0.48470043385879868</v>
      </c>
      <c r="P15" s="3">
        <f t="shared" si="4"/>
        <v>0.29829382800870263</v>
      </c>
      <c r="R15" s="5"/>
    </row>
    <row r="16" spans="1:18" s="37" customFormat="1" ht="15.75">
      <c r="A16" s="33" t="s">
        <v>6</v>
      </c>
      <c r="B16" s="46" t="str">
        <f>B12</f>
        <v>2022-23</v>
      </c>
      <c r="C16" s="34">
        <f t="shared" si="5"/>
        <v>439386</v>
      </c>
      <c r="D16" s="34">
        <f>SUMIFS(Data!$N:$N,Data!$E:$E,LEFT($B16,4),Data!$B:$B,$A16,Data!$L:$L,D$10)</f>
        <v>2000</v>
      </c>
      <c r="E16" s="34">
        <f>SUMIFS(Data!$N:$N,Data!$E:$E,LEFT($B16,4),Data!$B:$B,$A16,Data!$L:$L,7)</f>
        <v>58826</v>
      </c>
      <c r="F16" s="34">
        <f>SUMIFS(Data!$N:$N,Data!$E:$E,LEFT($B16,4),Data!$B:$B,$A16,Data!$L:$L,F$10)</f>
        <v>21373</v>
      </c>
      <c r="G16" s="34">
        <f>SUMIFS(Data!$N:$N,Data!$E:$E,LEFT($B16,4),Data!$B:$B,$A16,Data!$L:$L,G$10)</f>
        <v>241360</v>
      </c>
      <c r="H16" s="34">
        <f>SUMIFS(Data!$N:$N,Data!$E:$E,LEFT($B16,4),Data!$B:$B,$A16,Data!$L:$L,H$10)</f>
        <v>1980</v>
      </c>
      <c r="I16" s="34">
        <f>SUMIFS(Data!$N:$N,Data!$E:$E,LEFT($B16,4),Data!$B:$B,$A16,Data!$L:$L,I$10)</f>
        <v>16383</v>
      </c>
      <c r="J16" s="34">
        <f>SUMIFS(Data!$N:$N,Data!$E:$E,LEFT($B16,4),Data!$B:$B,$A16,Data!$L:$L,J$10)</f>
        <v>97464</v>
      </c>
      <c r="K16" s="35"/>
      <c r="L16" s="36">
        <f t="shared" si="0"/>
        <v>4.5518063843636349E-3</v>
      </c>
      <c r="M16" s="36">
        <f t="shared" si="1"/>
        <v>0.1338822811832876</v>
      </c>
      <c r="N16" s="36">
        <f t="shared" si="2"/>
        <v>4.864287892650198E-2</v>
      </c>
      <c r="O16" s="36">
        <f t="shared" si="3"/>
        <v>0.54931199446500345</v>
      </c>
      <c r="P16" s="36">
        <f t="shared" si="4"/>
        <v>0.22181862872280864</v>
      </c>
      <c r="R16" s="38"/>
    </row>
    <row r="17" spans="1:18" s="37" customFormat="1" ht="15.75">
      <c r="A17" s="33"/>
      <c r="B17" s="46" t="str">
        <f>B13</f>
        <v>2032-33</v>
      </c>
      <c r="C17" s="34">
        <f t="shared" si="5"/>
        <v>392783</v>
      </c>
      <c r="D17" s="34">
        <f>SUMIFS(Data!$N:$N,Data!$E:$E,LEFT($B17,4),Data!$B:$B,$A16,Data!$L:$L,D$10)</f>
        <v>1228</v>
      </c>
      <c r="E17" s="34">
        <f>SUMIFS(Data!$N:$N,Data!$E:$E,LEFT($B17,4),Data!$B:$B,$A16,Data!$L:$L,7)</f>
        <v>48781</v>
      </c>
      <c r="F17" s="34">
        <f>SUMIFS(Data!$N:$N,Data!$E:$E,LEFT($B17,4),Data!$B:$B,$A16,Data!$L:$L,F$10)</f>
        <v>10815</v>
      </c>
      <c r="G17" s="34">
        <f>SUMIFS(Data!$N:$N,Data!$E:$E,LEFT($B17,4),Data!$B:$B,$A16,Data!$L:$L,G$10)</f>
        <v>215434</v>
      </c>
      <c r="H17" s="34">
        <f>SUMIFS(Data!$N:$N,Data!$E:$E,LEFT($B17,4),Data!$B:$B,$A16,Data!$L:$L,H$10)</f>
        <v>1195</v>
      </c>
      <c r="I17" s="34">
        <f>SUMIFS(Data!$N:$N,Data!$E:$E,LEFT($B17,4),Data!$B:$B,$A16,Data!$L:$L,I$10)</f>
        <v>57355</v>
      </c>
      <c r="J17" s="34">
        <f>SUMIFS(Data!$N:$N,Data!$E:$E,LEFT($B17,4),Data!$B:$B,$A16,Data!$L:$L,J$10)</f>
        <v>57975</v>
      </c>
      <c r="K17" s="35"/>
      <c r="L17" s="36">
        <f t="shared" si="0"/>
        <v>3.1264082203150338E-3</v>
      </c>
      <c r="M17" s="36">
        <f t="shared" si="1"/>
        <v>0.12419325683647205</v>
      </c>
      <c r="N17" s="36">
        <f t="shared" si="2"/>
        <v>2.7534287380054635E-2</v>
      </c>
      <c r="O17" s="36">
        <f t="shared" si="3"/>
        <v>0.54848096786266209</v>
      </c>
      <c r="P17" s="36">
        <f t="shared" si="4"/>
        <v>0.14760058352830951</v>
      </c>
      <c r="R17" s="38"/>
    </row>
    <row r="18" spans="1:18" ht="15.75">
      <c r="A18" s="1" t="s">
        <v>7</v>
      </c>
      <c r="B18" s="14" t="str">
        <f>B12</f>
        <v>2022-23</v>
      </c>
      <c r="C18" s="6">
        <f t="shared" si="5"/>
        <v>60379.398999999998</v>
      </c>
      <c r="D18" s="6">
        <f>SUMIFS(Data!$N:$N,Data!$E:$E,LEFT($B18,4),Data!$B:$B,$A18,Data!$L:$L,D$10)</f>
        <v>359.11200000000002</v>
      </c>
      <c r="E18" s="6">
        <f>SUMIFS(Data!$N:$N,Data!$E:$E,LEFT($B18,4),Data!$B:$B,$A18,Data!$L:$L,7)</f>
        <v>2346.3980000000001</v>
      </c>
      <c r="F18" s="6">
        <f>SUMIFS(Data!$N:$N,Data!$E:$E,LEFT($B18,4),Data!$B:$B,$A18,Data!$L:$L,F$10)</f>
        <v>2559.2750000000001</v>
      </c>
      <c r="G18" s="6">
        <f>SUMIFS(Data!$N:$N,Data!$E:$E,LEFT($B18,4),Data!$B:$B,$A18,Data!$L:$L,G$10)</f>
        <v>20338.478999999999</v>
      </c>
      <c r="H18" s="6">
        <f>SUMIFS(Data!$N:$N,Data!$E:$E,LEFT($B18,4),Data!$B:$B,$A18,Data!$L:$L,H$10)</f>
        <v>160.97800000000001</v>
      </c>
      <c r="I18" s="6">
        <f>SUMIFS(Data!$N:$N,Data!$E:$E,LEFT($B18,4),Data!$B:$B,$A18,Data!$L:$L,I$10)</f>
        <v>2637.94</v>
      </c>
      <c r="J18" s="6">
        <f>SUMIFS(Data!$N:$N,Data!$E:$E,LEFT($B18,4),Data!$B:$B,$A18,Data!$L:$L,J$10)</f>
        <v>31977.217000000001</v>
      </c>
      <c r="K18" s="2"/>
      <c r="L18" s="3">
        <f t="shared" si="0"/>
        <v>5.9475914955695406E-3</v>
      </c>
      <c r="M18" s="3">
        <f t="shared" si="1"/>
        <v>3.8860903534332962E-2</v>
      </c>
      <c r="N18" s="3">
        <f t="shared" si="2"/>
        <v>4.2386559693977748E-2</v>
      </c>
      <c r="O18" s="3">
        <f t="shared" si="3"/>
        <v>0.33684467445593486</v>
      </c>
      <c r="P18" s="3">
        <f t="shared" si="4"/>
        <v>0.52960475807319651</v>
      </c>
      <c r="R18" s="5"/>
    </row>
    <row r="19" spans="1:18" ht="15.75">
      <c r="A19" s="1"/>
      <c r="B19" s="14" t="str">
        <f>B13</f>
        <v>2032-33</v>
      </c>
      <c r="C19" s="6">
        <f t="shared" si="5"/>
        <v>52528</v>
      </c>
      <c r="D19" s="6">
        <f>SUMIFS(Data!$N:$N,Data!$E:$E,LEFT($B19,4),Data!$B:$B,$A18,Data!$L:$L,D$10)</f>
        <v>236</v>
      </c>
      <c r="E19" s="6">
        <f>SUMIFS(Data!$N:$N,Data!$E:$E,LEFT($B19,4),Data!$B:$B,$A18,Data!$L:$L,7)</f>
        <v>2338</v>
      </c>
      <c r="F19" s="6">
        <f>SUMIFS(Data!$N:$N,Data!$E:$E,LEFT($B19,4),Data!$B:$B,$A18,Data!$L:$L,F$10)</f>
        <v>2314</v>
      </c>
      <c r="G19" s="6">
        <f>SUMIFS(Data!$N:$N,Data!$E:$E,LEFT($B19,4),Data!$B:$B,$A18,Data!$L:$L,G$10)</f>
        <v>19177</v>
      </c>
      <c r="H19" s="6">
        <f>SUMIFS(Data!$N:$N,Data!$E:$E,LEFT($B19,4),Data!$B:$B,$A18,Data!$L:$L,H$10)</f>
        <v>223</v>
      </c>
      <c r="I19" s="6">
        <f>SUMIFS(Data!$N:$N,Data!$E:$E,LEFT($B19,4),Data!$B:$B,$A18,Data!$L:$L,I$10)</f>
        <v>3207</v>
      </c>
      <c r="J19" s="6">
        <f>SUMIFS(Data!$N:$N,Data!$E:$E,LEFT($B19,4),Data!$B:$B,$A18,Data!$L:$L,J$10)</f>
        <v>25033</v>
      </c>
      <c r="K19" s="2"/>
      <c r="L19" s="3">
        <f t="shared" si="0"/>
        <v>4.492841912884557E-3</v>
      </c>
      <c r="M19" s="3">
        <f t="shared" si="1"/>
        <v>4.4509594882729209E-2</v>
      </c>
      <c r="N19" s="3">
        <f t="shared" si="2"/>
        <v>4.4052695705147728E-2</v>
      </c>
      <c r="O19" s="3">
        <f t="shared" si="3"/>
        <v>0.36508148035333537</v>
      </c>
      <c r="P19" s="3">
        <f t="shared" si="4"/>
        <v>0.47656487968321659</v>
      </c>
      <c r="R19" s="5"/>
    </row>
    <row r="20" spans="1:18" s="37" customFormat="1" ht="15.75">
      <c r="A20" s="33" t="s">
        <v>69</v>
      </c>
      <c r="B20" s="46" t="str">
        <f>B12</f>
        <v>2022-23</v>
      </c>
      <c r="C20" s="34">
        <f t="shared" si="5"/>
        <v>15376</v>
      </c>
      <c r="D20" s="34">
        <f>SUMIFS(Data!$N:$N,Data!$E:$E,LEFT($B20,4),Data!$B:$B,$A20,Data!$L:$L,D$10)</f>
        <v>67</v>
      </c>
      <c r="E20" s="34">
        <f>SUMIFS(Data!$N:$N,Data!$E:$E,LEFT($B20,4),Data!$B:$B,$A20,Data!$L:$L,7)</f>
        <v>8840</v>
      </c>
      <c r="F20" s="34">
        <f>SUMIFS(Data!$N:$N,Data!$E:$E,LEFT($B20,4),Data!$B:$B,$A20,Data!$L:$L,F$10)</f>
        <v>287</v>
      </c>
      <c r="G20" s="34">
        <f>SUMIFS(Data!$N:$N,Data!$E:$E,LEFT($B20,4),Data!$B:$B,$A20,Data!$L:$L,G$10)</f>
        <v>285</v>
      </c>
      <c r="H20" s="34">
        <f>SUMIFS(Data!$N:$N,Data!$E:$E,LEFT($B20,4),Data!$B:$B,$A20,Data!$L:$L,H$10)</f>
        <v>3900</v>
      </c>
      <c r="I20" s="34">
        <f>SUMIFS(Data!$N:$N,Data!$E:$E,LEFT($B20,4),Data!$B:$B,$A20,Data!$L:$L,I$10)</f>
        <v>76</v>
      </c>
      <c r="J20" s="34">
        <f>SUMIFS(Data!$N:$N,Data!$E:$E,LEFT($B20,4),Data!$B:$B,$A20,Data!$L:$L,J$10)</f>
        <v>1921</v>
      </c>
      <c r="K20" s="35"/>
      <c r="L20" s="36">
        <f t="shared" si="0"/>
        <v>4.3574401664932365E-3</v>
      </c>
      <c r="M20" s="36">
        <f t="shared" si="1"/>
        <v>0.57492195629552545</v>
      </c>
      <c r="N20" s="36">
        <f t="shared" si="2"/>
        <v>1.8665452653485952E-2</v>
      </c>
      <c r="O20" s="36">
        <f t="shared" si="3"/>
        <v>1.853537981269511E-2</v>
      </c>
      <c r="P20" s="36">
        <f t="shared" si="4"/>
        <v>0.12493496357960458</v>
      </c>
      <c r="R20" s="38"/>
    </row>
    <row r="21" spans="1:18" s="37" customFormat="1" ht="15.75">
      <c r="A21" s="33"/>
      <c r="B21" s="46" t="str">
        <f>B13</f>
        <v>2032-33</v>
      </c>
      <c r="C21" s="34">
        <f t="shared" si="5"/>
        <v>9463</v>
      </c>
      <c r="D21" s="34">
        <f>SUMIFS(Data!$N:$N,Data!$E:$E,LEFT($B21,4),Data!$B:$B,$A20,Data!$L:$L,D$10)</f>
        <v>25</v>
      </c>
      <c r="E21" s="34">
        <f>SUMIFS(Data!$N:$N,Data!$E:$E,LEFT($B21,4),Data!$B:$B,$A20,Data!$L:$L,7)</f>
        <v>5001</v>
      </c>
      <c r="F21" s="34">
        <f>SUMIFS(Data!$N:$N,Data!$E:$E,LEFT($B21,4),Data!$B:$B,$A20,Data!$L:$L,F$10)</f>
        <v>173</v>
      </c>
      <c r="G21" s="34">
        <f>SUMIFS(Data!$N:$N,Data!$E:$E,LEFT($B21,4),Data!$B:$B,$A20,Data!$L:$L,G$10)</f>
        <v>474</v>
      </c>
      <c r="H21" s="34">
        <f>SUMIFS(Data!$N:$N,Data!$E:$E,LEFT($B21,4),Data!$B:$B,$A20,Data!$L:$L,H$10)</f>
        <v>2208</v>
      </c>
      <c r="I21" s="34">
        <f>SUMIFS(Data!$N:$N,Data!$E:$E,LEFT($B21,4),Data!$B:$B,$A20,Data!$L:$L,I$10)</f>
        <v>165</v>
      </c>
      <c r="J21" s="34">
        <f>SUMIFS(Data!$N:$N,Data!$E:$E,LEFT($B21,4),Data!$B:$B,$A20,Data!$L:$L,J$10)</f>
        <v>1417</v>
      </c>
      <c r="K21" s="35"/>
      <c r="L21" s="36">
        <f t="shared" si="0"/>
        <v>2.6418683292824684E-3</v>
      </c>
      <c r="M21" s="36">
        <f t="shared" si="1"/>
        <v>0.52847934058966506</v>
      </c>
      <c r="N21" s="36">
        <f t="shared" si="2"/>
        <v>1.8281728838634683E-2</v>
      </c>
      <c r="O21" s="36">
        <f t="shared" si="3"/>
        <v>5.0089823523195603E-2</v>
      </c>
      <c r="P21" s="36">
        <f t="shared" si="4"/>
        <v>0.14974109690373033</v>
      </c>
      <c r="R21" s="38"/>
    </row>
    <row r="22" spans="1:18" ht="15.75">
      <c r="A22" s="1" t="s">
        <v>8</v>
      </c>
      <c r="B22" s="14" t="str">
        <f>B12</f>
        <v>2022-23</v>
      </c>
      <c r="C22" s="6">
        <f t="shared" si="5"/>
        <v>21609</v>
      </c>
      <c r="D22" s="6">
        <f>SUMIFS(Data!$N:$N,Data!$E:$E,LEFT($B22,4),Data!$B:$B,$A22,Data!$L:$L,D$10)</f>
        <v>213</v>
      </c>
      <c r="E22" s="6">
        <f>SUMIFS(Data!$N:$N,Data!$E:$E,LEFT($B22,4),Data!$B:$B,$A22,Data!$L:$L,7)</f>
        <v>379</v>
      </c>
      <c r="F22" s="6">
        <f>SUMIFS(Data!$N:$N,Data!$E:$E,LEFT($B22,4),Data!$B:$B,$A22,Data!$L:$L,F$10)</f>
        <v>259</v>
      </c>
      <c r="G22" s="6">
        <f>SUMIFS(Data!$N:$N,Data!$E:$E,LEFT($B22,4),Data!$B:$B,$A22,Data!$L:$L,G$10)</f>
        <v>3885</v>
      </c>
      <c r="H22" s="6">
        <f>SUMIFS(Data!$N:$N,Data!$E:$E,LEFT($B22,4),Data!$B:$B,$A22,Data!$L:$L,H$10)</f>
        <v>60</v>
      </c>
      <c r="I22" s="6">
        <f>SUMIFS(Data!$N:$N,Data!$E:$E,LEFT($B22,4),Data!$B:$B,$A22,Data!$L:$L,I$10)</f>
        <v>636</v>
      </c>
      <c r="J22" s="6">
        <f>SUMIFS(Data!$N:$N,Data!$E:$E,LEFT($B22,4),Data!$B:$B,$A22,Data!$L:$L,J$10)</f>
        <v>16177</v>
      </c>
      <c r="K22" s="2"/>
      <c r="L22" s="3">
        <f t="shared" si="0"/>
        <v>9.8570040261002356E-3</v>
      </c>
      <c r="M22" s="3">
        <f t="shared" si="1"/>
        <v>1.7538988384469434E-2</v>
      </c>
      <c r="N22" s="3">
        <f t="shared" si="2"/>
        <v>1.198574667962423E-2</v>
      </c>
      <c r="O22" s="3">
        <f t="shared" si="3"/>
        <v>0.17978620019436345</v>
      </c>
      <c r="P22" s="3">
        <f t="shared" si="4"/>
        <v>0.74862325882734049</v>
      </c>
      <c r="R22" s="5"/>
    </row>
    <row r="23" spans="1:18" ht="15.75">
      <c r="A23" s="1"/>
      <c r="B23" s="14" t="str">
        <f>B13</f>
        <v>2032-33</v>
      </c>
      <c r="C23" s="6">
        <f t="shared" si="5"/>
        <v>23757</v>
      </c>
      <c r="D23" s="6">
        <f>SUMIFS(Data!$N:$N,Data!$E:$E,LEFT($B23,4),Data!$B:$B,$A22,Data!$L:$L,D$10)</f>
        <v>163</v>
      </c>
      <c r="E23" s="6">
        <f>SUMIFS(Data!$N:$N,Data!$E:$E,LEFT($B23,4),Data!$B:$B,$A22,Data!$L:$L,7)</f>
        <v>395</v>
      </c>
      <c r="F23" s="6">
        <f>SUMIFS(Data!$N:$N,Data!$E:$E,LEFT($B23,4),Data!$B:$B,$A22,Data!$L:$L,F$10)</f>
        <v>294</v>
      </c>
      <c r="G23" s="6">
        <f>SUMIFS(Data!$N:$N,Data!$E:$E,LEFT($B23,4),Data!$B:$B,$A22,Data!$L:$L,G$10)</f>
        <v>4472</v>
      </c>
      <c r="H23" s="6">
        <f>SUMIFS(Data!$N:$N,Data!$E:$E,LEFT($B23,4),Data!$B:$B,$A22,Data!$L:$L,H$10)</f>
        <v>99</v>
      </c>
      <c r="I23" s="6">
        <f>SUMIFS(Data!$N:$N,Data!$E:$E,LEFT($B23,4),Data!$B:$B,$A22,Data!$L:$L,I$10)</f>
        <v>1083</v>
      </c>
      <c r="J23" s="6">
        <f>SUMIFS(Data!$N:$N,Data!$E:$E,LEFT($B23,4),Data!$B:$B,$A22,Data!$L:$L,J$10)</f>
        <v>17251</v>
      </c>
      <c r="K23" s="2"/>
      <c r="L23" s="3">
        <f t="shared" si="0"/>
        <v>6.8611356652776021E-3</v>
      </c>
      <c r="M23" s="3">
        <f t="shared" si="1"/>
        <v>1.6626678452666584E-2</v>
      </c>
      <c r="N23" s="3">
        <f t="shared" si="2"/>
        <v>1.2375299911605001E-2</v>
      </c>
      <c r="O23" s="3">
        <f t="shared" si="3"/>
        <v>0.18823925579829104</v>
      </c>
      <c r="P23" s="3">
        <f t="shared" si="4"/>
        <v>0.72614387338468667</v>
      </c>
      <c r="R23" s="5"/>
    </row>
    <row r="24" spans="1:18" s="37" customFormat="1" ht="15.75">
      <c r="A24" s="33" t="s">
        <v>9</v>
      </c>
      <c r="B24" s="46" t="str">
        <f>B12</f>
        <v>2022-23</v>
      </c>
      <c r="C24" s="34">
        <f t="shared" si="5"/>
        <v>9582</v>
      </c>
      <c r="D24" s="34">
        <f>SUMIFS(Data!$N:$N,Data!$E:$E,LEFT($B24,4),Data!$B:$B,$A24,Data!$L:$L,D$10)</f>
        <v>894</v>
      </c>
      <c r="E24" s="34">
        <f>SUMIFS(Data!$N:$N,Data!$E:$E,LEFT($B24,4),Data!$B:$B,$A24,Data!$L:$L,7)</f>
        <v>120</v>
      </c>
      <c r="F24" s="34">
        <f>SUMIFS(Data!$N:$N,Data!$E:$E,LEFT($B24,4),Data!$B:$B,$A24,Data!$L:$L,F$10)</f>
        <v>65</v>
      </c>
      <c r="G24" s="34">
        <f>SUMIFS(Data!$N:$N,Data!$E:$E,LEFT($B24,4),Data!$B:$B,$A24,Data!$L:$L,G$10)</f>
        <v>524</v>
      </c>
      <c r="H24" s="34">
        <f>SUMIFS(Data!$N:$N,Data!$E:$E,LEFT($B24,4),Data!$B:$B,$A24,Data!$L:$L,H$10)</f>
        <v>19</v>
      </c>
      <c r="I24" s="34">
        <f>SUMIFS(Data!$N:$N,Data!$E:$E,LEFT($B24,4),Data!$B:$B,$A24,Data!$L:$L,I$10)</f>
        <v>331</v>
      </c>
      <c r="J24" s="34">
        <f>SUMIFS(Data!$N:$N,Data!$E:$E,LEFT($B24,4),Data!$B:$B,$A24,Data!$L:$L,J$10)</f>
        <v>7629</v>
      </c>
      <c r="K24" s="35"/>
      <c r="L24" s="36">
        <f t="shared" si="0"/>
        <v>9.329993738259236E-2</v>
      </c>
      <c r="M24" s="36">
        <f t="shared" si="1"/>
        <v>1.2523481527864746E-2</v>
      </c>
      <c r="N24" s="36">
        <f t="shared" si="2"/>
        <v>6.7835524942600712E-3</v>
      </c>
      <c r="O24" s="36">
        <f t="shared" si="3"/>
        <v>5.4685869338342727E-2</v>
      </c>
      <c r="P24" s="36">
        <f t="shared" si="4"/>
        <v>0.79618033813400124</v>
      </c>
      <c r="R24" s="38"/>
    </row>
    <row r="25" spans="1:18" s="37" customFormat="1" ht="15.75">
      <c r="A25" s="33"/>
      <c r="B25" s="46" t="str">
        <f>B13</f>
        <v>2032-33</v>
      </c>
      <c r="C25" s="34">
        <f t="shared" si="5"/>
        <v>10750</v>
      </c>
      <c r="D25" s="34">
        <f>SUMIFS(Data!$N:$N,Data!$E:$E,LEFT($B25,4),Data!$B:$B,$A24,Data!$L:$L,D$10)</f>
        <v>741</v>
      </c>
      <c r="E25" s="34">
        <f>SUMIFS(Data!$N:$N,Data!$E:$E,LEFT($B25,4),Data!$B:$B,$A24,Data!$L:$L,7)</f>
        <v>84</v>
      </c>
      <c r="F25" s="34">
        <f>SUMIFS(Data!$N:$N,Data!$E:$E,LEFT($B25,4),Data!$B:$B,$A24,Data!$L:$L,F$10)</f>
        <v>53</v>
      </c>
      <c r="G25" s="34">
        <f>SUMIFS(Data!$N:$N,Data!$E:$E,LEFT($B25,4),Data!$B:$B,$A24,Data!$L:$L,G$10)</f>
        <v>898</v>
      </c>
      <c r="H25" s="34">
        <f>SUMIFS(Data!$N:$N,Data!$E:$E,LEFT($B25,4),Data!$B:$B,$A24,Data!$L:$L,H$10)</f>
        <v>14</v>
      </c>
      <c r="I25" s="34">
        <f>SUMIFS(Data!$N:$N,Data!$E:$E,LEFT($B25,4),Data!$B:$B,$A24,Data!$L:$L,I$10)</f>
        <v>651</v>
      </c>
      <c r="J25" s="34">
        <f>SUMIFS(Data!$N:$N,Data!$E:$E,LEFT($B25,4),Data!$B:$B,$A24,Data!$L:$L,J$10)</f>
        <v>8309</v>
      </c>
      <c r="K25" s="35"/>
      <c r="L25" s="36">
        <f t="shared" si="0"/>
        <v>6.8930232558139529E-2</v>
      </c>
      <c r="M25" s="36">
        <f t="shared" si="1"/>
        <v>7.813953488372093E-3</v>
      </c>
      <c r="N25" s="36">
        <f t="shared" si="2"/>
        <v>4.9302325581395351E-3</v>
      </c>
      <c r="O25" s="36">
        <f t="shared" si="3"/>
        <v>8.3534883720930236E-2</v>
      </c>
      <c r="P25" s="36">
        <f t="shared" si="4"/>
        <v>0.77293023255813953</v>
      </c>
      <c r="R25" s="38"/>
    </row>
    <row r="26" spans="1:18" ht="15.75">
      <c r="A26" s="1" t="s">
        <v>10</v>
      </c>
      <c r="B26" s="14" t="str">
        <f>B12</f>
        <v>2022-23</v>
      </c>
      <c r="C26" s="6">
        <f t="shared" si="5"/>
        <v>32169</v>
      </c>
      <c r="D26" s="6">
        <f>SUMIFS(Data!$N:$N,Data!$E:$E,LEFT($B26,4),Data!$B:$B,$A26,Data!$L:$L,D$10)</f>
        <v>192</v>
      </c>
      <c r="E26" s="6">
        <f>SUMIFS(Data!$N:$N,Data!$E:$E,LEFT($B26,4),Data!$B:$B,$A26,Data!$L:$L,7)</f>
        <v>2802</v>
      </c>
      <c r="F26" s="6">
        <f>SUMIFS(Data!$N:$N,Data!$E:$E,LEFT($B26,4),Data!$B:$B,$A26,Data!$L:$L,F$10)</f>
        <v>3201</v>
      </c>
      <c r="G26" s="6">
        <f>SUMIFS(Data!$N:$N,Data!$E:$E,LEFT($B26,4),Data!$B:$B,$A26,Data!$L:$L,G$10)</f>
        <v>13805</v>
      </c>
      <c r="H26" s="6">
        <f>SUMIFS(Data!$N:$N,Data!$E:$E,LEFT($B26,4),Data!$B:$B,$A26,Data!$L:$L,H$10)</f>
        <v>504</v>
      </c>
      <c r="I26" s="6">
        <f>SUMIFS(Data!$N:$N,Data!$E:$E,LEFT($B26,4),Data!$B:$B,$A26,Data!$L:$L,I$10)</f>
        <v>2041</v>
      </c>
      <c r="J26" s="6">
        <f>SUMIFS(Data!$N:$N,Data!$E:$E,LEFT($B26,4),Data!$B:$B,$A26,Data!$L:$L,J$10)</f>
        <v>9624</v>
      </c>
      <c r="K26" s="2"/>
      <c r="L26" s="3">
        <f t="shared" si="0"/>
        <v>5.9684789704373773E-3</v>
      </c>
      <c r="M26" s="3">
        <f t="shared" si="1"/>
        <v>8.710248997482048E-2</v>
      </c>
      <c r="N26" s="3">
        <f t="shared" si="2"/>
        <v>9.9505735335260651E-2</v>
      </c>
      <c r="O26" s="3">
        <f t="shared" si="3"/>
        <v>0.42913985514004166</v>
      </c>
      <c r="P26" s="3">
        <f t="shared" si="4"/>
        <v>0.29917000839317354</v>
      </c>
      <c r="R26" s="5"/>
    </row>
    <row r="27" spans="1:18" ht="15.75">
      <c r="A27" s="1"/>
      <c r="B27" s="14" t="str">
        <f>B13</f>
        <v>2032-33</v>
      </c>
      <c r="C27" s="6">
        <f t="shared" si="5"/>
        <v>30802</v>
      </c>
      <c r="D27" s="6">
        <f>SUMIFS(Data!$N:$N,Data!$E:$E,LEFT($B27,4),Data!$B:$B,$A26,Data!$L:$L,D$10)</f>
        <v>151</v>
      </c>
      <c r="E27" s="6">
        <f>SUMIFS(Data!$N:$N,Data!$E:$E,LEFT($B27,4),Data!$B:$B,$A26,Data!$L:$L,7)</f>
        <v>2801</v>
      </c>
      <c r="F27" s="6">
        <f>SUMIFS(Data!$N:$N,Data!$E:$E,LEFT($B27,4),Data!$B:$B,$A26,Data!$L:$L,F$10)</f>
        <v>3593</v>
      </c>
      <c r="G27" s="6">
        <f>SUMIFS(Data!$N:$N,Data!$E:$E,LEFT($B27,4),Data!$B:$B,$A26,Data!$L:$L,G$10)</f>
        <v>13492</v>
      </c>
      <c r="H27" s="6">
        <f>SUMIFS(Data!$N:$N,Data!$E:$E,LEFT($B27,4),Data!$B:$B,$A26,Data!$L:$L,H$10)</f>
        <v>526</v>
      </c>
      <c r="I27" s="6">
        <f>SUMIFS(Data!$N:$N,Data!$E:$E,LEFT($B27,4),Data!$B:$B,$A26,Data!$L:$L,I$10)</f>
        <v>2749</v>
      </c>
      <c r="J27" s="6">
        <f>SUMIFS(Data!$N:$N,Data!$E:$E,LEFT($B27,4),Data!$B:$B,$A26,Data!$L:$L,J$10)</f>
        <v>7490</v>
      </c>
      <c r="K27" s="2"/>
      <c r="L27" s="3">
        <f t="shared" si="0"/>
        <v>4.9022790727874816E-3</v>
      </c>
      <c r="M27" s="3">
        <f t="shared" si="1"/>
        <v>9.093565352899162E-2</v>
      </c>
      <c r="N27" s="3">
        <f t="shared" si="2"/>
        <v>0.11664826959288357</v>
      </c>
      <c r="O27" s="3">
        <f t="shared" si="3"/>
        <v>0.43802350496720993</v>
      </c>
      <c r="P27" s="3">
        <f t="shared" si="4"/>
        <v>0.24316602817998831</v>
      </c>
      <c r="R27" s="5"/>
    </row>
    <row r="28" spans="1:18" s="37" customFormat="1" ht="15.75">
      <c r="A28" s="33" t="s">
        <v>11</v>
      </c>
      <c r="B28" s="46" t="str">
        <f>B12</f>
        <v>2022-23</v>
      </c>
      <c r="C28" s="34">
        <f t="shared" si="5"/>
        <v>19628</v>
      </c>
      <c r="D28" s="34">
        <f>SUMIFS(Data!$N:$N,Data!$E:$E,LEFT($B28,4),Data!$B:$B,$A28,Data!$L:$L,D$10)</f>
        <v>1931</v>
      </c>
      <c r="E28" s="34">
        <f>SUMIFS(Data!$N:$N,Data!$E:$E,LEFT($B28,4),Data!$B:$B,$A28,Data!$L:$L,7)</f>
        <v>306</v>
      </c>
      <c r="F28" s="34">
        <f>SUMIFS(Data!$N:$N,Data!$E:$E,LEFT($B28,4),Data!$B:$B,$A28,Data!$L:$L,F$10)</f>
        <v>341</v>
      </c>
      <c r="G28" s="34">
        <f>SUMIFS(Data!$N:$N,Data!$E:$E,LEFT($B28,4),Data!$B:$B,$A28,Data!$L:$L,G$10)</f>
        <v>12483</v>
      </c>
      <c r="H28" s="34">
        <f>SUMIFS(Data!$N:$N,Data!$E:$E,LEFT($B28,4),Data!$B:$B,$A28,Data!$L:$L,H$10)</f>
        <v>25</v>
      </c>
      <c r="I28" s="34">
        <f>SUMIFS(Data!$N:$N,Data!$E:$E,LEFT($B28,4),Data!$B:$B,$A28,Data!$L:$L,I$10)</f>
        <v>381</v>
      </c>
      <c r="J28" s="34">
        <f>SUMIFS(Data!$N:$N,Data!$E:$E,LEFT($B28,4),Data!$B:$B,$A28,Data!$L:$L,J$10)</f>
        <v>4161</v>
      </c>
      <c r="K28" s="39">
        <f>'[1]State Projections'!H$22</f>
        <v>17931</v>
      </c>
      <c r="L28" s="36">
        <f t="shared" si="0"/>
        <v>9.8379865498267785E-2</v>
      </c>
      <c r="M28" s="36">
        <f t="shared" si="1"/>
        <v>1.5589973507234563E-2</v>
      </c>
      <c r="N28" s="36">
        <f t="shared" si="2"/>
        <v>1.7373140411656818E-2</v>
      </c>
      <c r="O28" s="36">
        <f t="shared" si="3"/>
        <v>0.63597921336865704</v>
      </c>
      <c r="P28" s="36">
        <f t="shared" si="4"/>
        <v>0.21199307112288568</v>
      </c>
      <c r="R28" s="38"/>
    </row>
    <row r="29" spans="1:18" s="37" customFormat="1" ht="15.75">
      <c r="A29" s="33"/>
      <c r="B29" s="46" t="str">
        <f>B13</f>
        <v>2032-33</v>
      </c>
      <c r="C29" s="34">
        <f t="shared" si="5"/>
        <v>17220</v>
      </c>
      <c r="D29" s="34">
        <f>SUMIFS(Data!$N:$N,Data!$E:$E,LEFT($B29,4),Data!$B:$B,$A28,Data!$L:$L,D$10)</f>
        <v>1813</v>
      </c>
      <c r="E29" s="34">
        <f>SUMIFS(Data!$N:$N,Data!$E:$E,LEFT($B29,4),Data!$B:$B,$A28,Data!$L:$L,7)</f>
        <v>380</v>
      </c>
      <c r="F29" s="34">
        <f>SUMIFS(Data!$N:$N,Data!$E:$E,LEFT($B29,4),Data!$B:$B,$A28,Data!$L:$L,F$10)</f>
        <v>265</v>
      </c>
      <c r="G29" s="34">
        <f>SUMIFS(Data!$N:$N,Data!$E:$E,LEFT($B29,4),Data!$B:$B,$A28,Data!$L:$L,G$10)</f>
        <v>11017</v>
      </c>
      <c r="H29" s="34">
        <f>SUMIFS(Data!$N:$N,Data!$E:$E,LEFT($B29,4),Data!$B:$B,$A28,Data!$L:$L,H$10)</f>
        <v>14</v>
      </c>
      <c r="I29" s="34">
        <f>SUMIFS(Data!$N:$N,Data!$E:$E,LEFT($B29,4),Data!$B:$B,$A28,Data!$L:$L,I$10)</f>
        <v>527</v>
      </c>
      <c r="J29" s="34">
        <f>SUMIFS(Data!$N:$N,Data!$E:$E,LEFT($B29,4),Data!$B:$B,$A28,Data!$L:$L,J$10)</f>
        <v>3204</v>
      </c>
      <c r="K29" s="35"/>
      <c r="L29" s="36">
        <f t="shared" si="0"/>
        <v>0.10528455284552846</v>
      </c>
      <c r="M29" s="36">
        <f t="shared" si="1"/>
        <v>2.2067363530778164E-2</v>
      </c>
      <c r="N29" s="36">
        <f t="shared" si="2"/>
        <v>1.5389082462253194E-2</v>
      </c>
      <c r="O29" s="36">
        <f t="shared" si="3"/>
        <v>0.63977932636469226</v>
      </c>
      <c r="P29" s="36">
        <f t="shared" si="4"/>
        <v>0.18606271777003483</v>
      </c>
      <c r="R29" s="38"/>
    </row>
    <row r="30" spans="1:18" ht="15.75">
      <c r="A30" s="1" t="s">
        <v>12</v>
      </c>
      <c r="B30" s="14" t="str">
        <f>B12</f>
        <v>2022-23</v>
      </c>
      <c r="C30" s="34">
        <f t="shared" si="5"/>
        <v>7068</v>
      </c>
      <c r="D30" s="34">
        <f>SUMIFS(Data!$N:$N,Data!$E:$E,LEFT($B30,4),Data!$B:$B,$A30,Data!$L:$L,D$10)</f>
        <v>621</v>
      </c>
      <c r="E30" s="34">
        <f>SUMIFS(Data!$N:$N,Data!$E:$E,LEFT($B30,4),Data!$B:$B,$A30,Data!$L:$L,7)</f>
        <v>163</v>
      </c>
      <c r="F30" s="34">
        <f>SUMIFS(Data!$N:$N,Data!$E:$E,LEFT($B30,4),Data!$B:$B,$A30,Data!$L:$L,F$10)</f>
        <v>385</v>
      </c>
      <c r="G30" s="34">
        <f>SUMIFS(Data!$N:$N,Data!$E:$E,LEFT($B30,4),Data!$B:$B,$A30,Data!$L:$L,G$10)</f>
        <v>343</v>
      </c>
      <c r="H30" s="34">
        <f>SUMIFS(Data!$N:$N,Data!$E:$E,LEFT($B30,4),Data!$B:$B,$A30,Data!$L:$L,H$10)</f>
        <v>29</v>
      </c>
      <c r="I30" s="34">
        <f>SUMIFS(Data!$N:$N,Data!$E:$E,LEFT($B30,4),Data!$B:$B,$A30,Data!$L:$L,I$10)</f>
        <v>0</v>
      </c>
      <c r="J30" s="34">
        <f>SUMIFS(Data!$N:$N,Data!$E:$E,LEFT($B30,4),Data!$B:$B,$A30,Data!$L:$L,J$10)</f>
        <v>5527</v>
      </c>
      <c r="K30" s="2"/>
      <c r="L30" s="3">
        <f t="shared" si="0"/>
        <v>8.7860780984719861E-2</v>
      </c>
      <c r="M30" s="3">
        <f t="shared" si="1"/>
        <v>2.3061686474250141E-2</v>
      </c>
      <c r="N30" s="3">
        <f t="shared" si="2"/>
        <v>5.44708545557442E-2</v>
      </c>
      <c r="O30" s="3">
        <f t="shared" si="3"/>
        <v>4.8528579513299377E-2</v>
      </c>
      <c r="P30" s="3">
        <f t="shared" si="4"/>
        <v>0.7819750990379174</v>
      </c>
      <c r="R30" s="5"/>
    </row>
    <row r="31" spans="1:18" ht="15.75">
      <c r="A31" s="1"/>
      <c r="B31" s="14" t="str">
        <f>B13</f>
        <v>2032-33</v>
      </c>
      <c r="C31" s="34">
        <f t="shared" si="5"/>
        <v>7976</v>
      </c>
      <c r="D31" s="34">
        <f>SUMIFS(Data!$N:$N,Data!$E:$E,LEFT($B31,4),Data!$B:$B,$A30,Data!$L:$L,D$10)</f>
        <v>560</v>
      </c>
      <c r="E31" s="34">
        <f>SUMIFS(Data!$N:$N,Data!$E:$E,LEFT($B31,4),Data!$B:$B,$A30,Data!$L:$L,7)</f>
        <v>171</v>
      </c>
      <c r="F31" s="34">
        <f>SUMIFS(Data!$N:$N,Data!$E:$E,LEFT($B31,4),Data!$B:$B,$A30,Data!$L:$L,F$10)</f>
        <v>509</v>
      </c>
      <c r="G31" s="34">
        <f>SUMIFS(Data!$N:$N,Data!$E:$E,LEFT($B31,4),Data!$B:$B,$A30,Data!$L:$L,G$10)</f>
        <v>742</v>
      </c>
      <c r="H31" s="34">
        <f>SUMIFS(Data!$N:$N,Data!$E:$E,LEFT($B31,4),Data!$B:$B,$A30,Data!$L:$L,H$10)</f>
        <v>63</v>
      </c>
      <c r="I31" s="34">
        <f>SUMIFS(Data!$N:$N,Data!$E:$E,LEFT($B31,4),Data!$B:$B,$A30,Data!$L:$L,I$10)</f>
        <v>0</v>
      </c>
      <c r="J31" s="34">
        <f>SUMIFS(Data!$N:$N,Data!$E:$E,LEFT($B31,4),Data!$B:$B,$A30,Data!$L:$L,J$10)</f>
        <v>5931</v>
      </c>
      <c r="K31" s="2"/>
      <c r="L31" s="3">
        <f t="shared" si="0"/>
        <v>7.0210631895687062E-2</v>
      </c>
      <c r="M31" s="3">
        <f t="shared" si="1"/>
        <v>2.1439317953861586E-2</v>
      </c>
      <c r="N31" s="3">
        <f t="shared" si="2"/>
        <v>6.3816449348044132E-2</v>
      </c>
      <c r="O31" s="3">
        <f t="shared" si="3"/>
        <v>9.3029087261785354E-2</v>
      </c>
      <c r="P31" s="3">
        <f t="shared" si="4"/>
        <v>0.7436058174523571</v>
      </c>
      <c r="R31" s="5"/>
    </row>
    <row r="32" spans="1:18" s="37" customFormat="1" ht="15.75">
      <c r="A32" s="33" t="s">
        <v>13</v>
      </c>
      <c r="B32" s="46" t="str">
        <f>B12</f>
        <v>2022-23</v>
      </c>
      <c r="C32" s="34">
        <f t="shared" si="5"/>
        <v>39250</v>
      </c>
      <c r="D32" s="34">
        <f>SUMIFS(Data!$N:$N,Data!$E:$E,LEFT($B32,4),Data!$B:$B,$A32,Data!$L:$L,D$10)</f>
        <v>442</v>
      </c>
      <c r="E32" s="34">
        <f>SUMIFS(Data!$N:$N,Data!$E:$E,LEFT($B32,4),Data!$B:$B,$A32,Data!$L:$L,7)</f>
        <v>2112</v>
      </c>
      <c r="F32" s="34">
        <f>SUMIFS(Data!$N:$N,Data!$E:$E,LEFT($B32,4),Data!$B:$B,$A32,Data!$L:$L,F$10)</f>
        <v>812</v>
      </c>
      <c r="G32" s="34">
        <f>SUMIFS(Data!$N:$N,Data!$E:$E,LEFT($B32,4),Data!$B:$B,$A32,Data!$L:$L,G$10)</f>
        <v>9191</v>
      </c>
      <c r="H32" s="34">
        <f>SUMIFS(Data!$N:$N,Data!$E:$E,LEFT($B32,4),Data!$B:$B,$A32,Data!$L:$L,H$10)</f>
        <v>296</v>
      </c>
      <c r="I32" s="34">
        <f>SUMIFS(Data!$N:$N,Data!$E:$E,LEFT($B32,4),Data!$B:$B,$A32,Data!$L:$L,I$10)</f>
        <v>2514</v>
      </c>
      <c r="J32" s="34">
        <f>SUMIFS(Data!$N:$N,Data!$E:$E,LEFT($B32,4),Data!$B:$B,$A32,Data!$L:$L,J$10)</f>
        <v>23883</v>
      </c>
      <c r="K32" s="35"/>
      <c r="L32" s="36">
        <f t="shared" si="0"/>
        <v>1.1261146496815286E-2</v>
      </c>
      <c r="M32" s="36">
        <f t="shared" si="1"/>
        <v>5.3808917197452226E-2</v>
      </c>
      <c r="N32" s="36">
        <f t="shared" si="2"/>
        <v>2.0687898089171975E-2</v>
      </c>
      <c r="O32" s="36">
        <f t="shared" si="3"/>
        <v>0.23416560509554141</v>
      </c>
      <c r="P32" s="36">
        <f t="shared" si="4"/>
        <v>0.60848407643312097</v>
      </c>
      <c r="R32" s="38"/>
    </row>
    <row r="33" spans="1:18" s="37" customFormat="1" ht="15.75">
      <c r="A33" s="33"/>
      <c r="B33" s="46" t="str">
        <f>B13</f>
        <v>2032-33</v>
      </c>
      <c r="C33" s="34">
        <f t="shared" si="5"/>
        <v>35692</v>
      </c>
      <c r="D33" s="34">
        <f>SUMIFS(Data!$N:$N,Data!$E:$E,LEFT($B33,4),Data!$B:$B,$A32,Data!$L:$L,D$10)</f>
        <v>403</v>
      </c>
      <c r="E33" s="34">
        <f>SUMIFS(Data!$N:$N,Data!$E:$E,LEFT($B33,4),Data!$B:$B,$A32,Data!$L:$L,7)</f>
        <v>1973</v>
      </c>
      <c r="F33" s="34">
        <f>SUMIFS(Data!$N:$N,Data!$E:$E,LEFT($B33,4),Data!$B:$B,$A32,Data!$L:$L,F$10)</f>
        <v>847</v>
      </c>
      <c r="G33" s="34">
        <f>SUMIFS(Data!$N:$N,Data!$E:$E,LEFT($B33,4),Data!$B:$B,$A32,Data!$L:$L,G$10)</f>
        <v>9650</v>
      </c>
      <c r="H33" s="34">
        <f>SUMIFS(Data!$N:$N,Data!$E:$E,LEFT($B33,4),Data!$B:$B,$A32,Data!$L:$L,H$10)</f>
        <v>328</v>
      </c>
      <c r="I33" s="34">
        <f>SUMIFS(Data!$N:$N,Data!$E:$E,LEFT($B33,4),Data!$B:$B,$A32,Data!$L:$L,I$10)</f>
        <v>2978</v>
      </c>
      <c r="J33" s="34">
        <f>SUMIFS(Data!$N:$N,Data!$E:$E,LEFT($B33,4),Data!$B:$B,$A32,Data!$L:$L,J$10)</f>
        <v>19513</v>
      </c>
      <c r="K33" s="35"/>
      <c r="L33" s="36">
        <f t="shared" si="0"/>
        <v>1.1291045612462176E-2</v>
      </c>
      <c r="M33" s="36">
        <f t="shared" si="1"/>
        <v>5.5278493780118794E-2</v>
      </c>
      <c r="N33" s="36">
        <f t="shared" si="2"/>
        <v>2.3730808024207104E-2</v>
      </c>
      <c r="O33" s="36">
        <f t="shared" si="3"/>
        <v>0.27036871007508684</v>
      </c>
      <c r="P33" s="36">
        <f t="shared" si="4"/>
        <v>0.54670514400986214</v>
      </c>
      <c r="R33" s="38"/>
    </row>
    <row r="34" spans="1:18" ht="15.75">
      <c r="A34" s="1" t="s">
        <v>14</v>
      </c>
      <c r="B34" s="14" t="str">
        <f>B12</f>
        <v>2022-23</v>
      </c>
      <c r="C34" s="6">
        <f t="shared" si="5"/>
        <v>8997</v>
      </c>
      <c r="D34" s="6">
        <f>SUMIFS(Data!$N:$N,Data!$E:$E,LEFT($B34,4),Data!$B:$B,$A34,Data!$L:$L,D$10)</f>
        <v>655</v>
      </c>
      <c r="E34" s="6">
        <f>SUMIFS(Data!$N:$N,Data!$E:$E,LEFT($B34,4),Data!$B:$B,$A34,Data!$L:$L,7)</f>
        <v>166</v>
      </c>
      <c r="F34" s="6">
        <f>SUMIFS(Data!$N:$N,Data!$E:$E,LEFT($B34,4),Data!$B:$B,$A34,Data!$L:$L,F$10)</f>
        <v>254</v>
      </c>
      <c r="G34" s="6">
        <f>SUMIFS(Data!$N:$N,Data!$E:$E,LEFT($B34,4),Data!$B:$B,$A34,Data!$L:$L,G$10)</f>
        <v>574</v>
      </c>
      <c r="H34" s="6">
        <f>SUMIFS(Data!$N:$N,Data!$E:$E,LEFT($B34,4),Data!$B:$B,$A34,Data!$L:$L,H$10)</f>
        <v>13</v>
      </c>
      <c r="I34" s="6">
        <f>SUMIFS(Data!$N:$N,Data!$E:$E,LEFT($B34,4),Data!$B:$B,$A34,Data!$L:$L,I$10)</f>
        <v>364</v>
      </c>
      <c r="J34" s="6">
        <f>SUMIFS(Data!$N:$N,Data!$E:$E,LEFT($B34,4),Data!$B:$B,$A34,Data!$L:$L,J$10)</f>
        <v>6971</v>
      </c>
      <c r="K34" s="2"/>
      <c r="L34" s="3">
        <f t="shared" si="0"/>
        <v>7.2802045126153167E-2</v>
      </c>
      <c r="M34" s="3">
        <f t="shared" si="1"/>
        <v>1.8450594642658663E-2</v>
      </c>
      <c r="N34" s="3">
        <f t="shared" si="2"/>
        <v>2.8231632766477714E-2</v>
      </c>
      <c r="O34" s="3">
        <f t="shared" si="3"/>
        <v>6.3799044125819715E-2</v>
      </c>
      <c r="P34" s="3">
        <f t="shared" si="4"/>
        <v>0.77481382683116595</v>
      </c>
      <c r="R34" s="5"/>
    </row>
    <row r="35" spans="1:18" ht="15.75">
      <c r="A35" s="1"/>
      <c r="B35" s="14" t="str">
        <f>B13</f>
        <v>2032-33</v>
      </c>
      <c r="C35" s="6">
        <f t="shared" si="5"/>
        <v>9173</v>
      </c>
      <c r="D35" s="6">
        <f>SUMIFS(Data!$N:$N,Data!$E:$E,LEFT($B35,4),Data!$B:$B,$A34,Data!$L:$L,D$10)</f>
        <v>511</v>
      </c>
      <c r="E35" s="6">
        <f>SUMIFS(Data!$N:$N,Data!$E:$E,LEFT($B35,4),Data!$B:$B,$A34,Data!$L:$L,7)</f>
        <v>156</v>
      </c>
      <c r="F35" s="6">
        <f>SUMIFS(Data!$N:$N,Data!$E:$E,LEFT($B35,4),Data!$B:$B,$A34,Data!$L:$L,F$10)</f>
        <v>240</v>
      </c>
      <c r="G35" s="6">
        <f>SUMIFS(Data!$N:$N,Data!$E:$E,LEFT($B35,4),Data!$B:$B,$A34,Data!$L:$L,G$10)</f>
        <v>974</v>
      </c>
      <c r="H35" s="6">
        <f>SUMIFS(Data!$N:$N,Data!$E:$E,LEFT($B35,4),Data!$B:$B,$A34,Data!$L:$L,H$10)</f>
        <v>0</v>
      </c>
      <c r="I35" s="6">
        <f>SUMIFS(Data!$N:$N,Data!$E:$E,LEFT($B35,4),Data!$B:$B,$A34,Data!$L:$L,I$10)</f>
        <v>677</v>
      </c>
      <c r="J35" s="6">
        <f>SUMIFS(Data!$N:$N,Data!$E:$E,LEFT($B35,4),Data!$B:$B,$A34,Data!$L:$L,J$10)</f>
        <v>6615</v>
      </c>
      <c r="K35" s="2"/>
      <c r="L35" s="3">
        <f t="shared" si="0"/>
        <v>5.570696609615175E-2</v>
      </c>
      <c r="M35" s="3">
        <f t="shared" si="1"/>
        <v>1.7006431919764527E-2</v>
      </c>
      <c r="N35" s="3">
        <f t="shared" si="2"/>
        <v>2.6163741415022347E-2</v>
      </c>
      <c r="O35" s="3">
        <f t="shared" si="3"/>
        <v>0.10618118390929902</v>
      </c>
      <c r="P35" s="3">
        <f t="shared" si="4"/>
        <v>0.72113812275155342</v>
      </c>
      <c r="R35" s="5"/>
    </row>
    <row r="36" spans="1:18" s="37" customFormat="1" ht="15.75">
      <c r="A36" s="33" t="s">
        <v>15</v>
      </c>
      <c r="B36" s="46" t="str">
        <f>B12</f>
        <v>2022-23</v>
      </c>
      <c r="C36" s="34">
        <f t="shared" si="5"/>
        <v>47298</v>
      </c>
      <c r="D36" s="34">
        <f>SUMIFS(Data!$N:$N,Data!$E:$E,LEFT($B36,4),Data!$B:$B,$A36,Data!$L:$L,D$10)</f>
        <v>388</v>
      </c>
      <c r="E36" s="34">
        <f>SUMIFS(Data!$N:$N,Data!$E:$E,LEFT($B36,4),Data!$B:$B,$A36,Data!$L:$L,7)</f>
        <v>1575</v>
      </c>
      <c r="F36" s="34">
        <f>SUMIFS(Data!$N:$N,Data!$E:$E,LEFT($B36,4),Data!$B:$B,$A36,Data!$L:$L,F$10)</f>
        <v>612</v>
      </c>
      <c r="G36" s="34">
        <f>SUMIFS(Data!$N:$N,Data!$E:$E,LEFT($B36,4),Data!$B:$B,$A36,Data!$L:$L,G$10)</f>
        <v>8359</v>
      </c>
      <c r="H36" s="34">
        <f>SUMIFS(Data!$N:$N,Data!$E:$E,LEFT($B36,4),Data!$B:$B,$A36,Data!$L:$L,H$10)</f>
        <v>736</v>
      </c>
      <c r="I36" s="34">
        <f>SUMIFS(Data!$N:$N,Data!$E:$E,LEFT($B36,4),Data!$B:$B,$A36,Data!$L:$L,I$10)</f>
        <v>1324</v>
      </c>
      <c r="J36" s="34">
        <f>SUMIFS(Data!$N:$N,Data!$E:$E,LEFT($B36,4),Data!$B:$B,$A36,Data!$L:$L,J$10)</f>
        <v>34304</v>
      </c>
      <c r="K36" s="35"/>
      <c r="L36" s="36">
        <f t="shared" si="0"/>
        <v>8.2033066937291215E-3</v>
      </c>
      <c r="M36" s="36">
        <f t="shared" si="1"/>
        <v>3.3299505264493212E-2</v>
      </c>
      <c r="N36" s="36">
        <f t="shared" si="2"/>
        <v>1.2939236331345935E-2</v>
      </c>
      <c r="O36" s="36">
        <f t="shared" si="3"/>
        <v>0.1767305171466024</v>
      </c>
      <c r="P36" s="36">
        <f t="shared" si="4"/>
        <v>0.72527379593217467</v>
      </c>
      <c r="R36" s="38"/>
    </row>
    <row r="37" spans="1:18" s="37" customFormat="1" ht="15.75">
      <c r="A37" s="33"/>
      <c r="B37" s="46" t="str">
        <f>B13</f>
        <v>2032-33</v>
      </c>
      <c r="C37" s="34">
        <f t="shared" si="5"/>
        <v>50510</v>
      </c>
      <c r="D37" s="34">
        <f>SUMIFS(Data!$N:$N,Data!$E:$E,LEFT($B37,4),Data!$B:$B,$A36,Data!$L:$L,D$10)</f>
        <v>345</v>
      </c>
      <c r="E37" s="34">
        <f>SUMIFS(Data!$N:$N,Data!$E:$E,LEFT($B37,4),Data!$B:$B,$A36,Data!$L:$L,7)</f>
        <v>1779</v>
      </c>
      <c r="F37" s="34">
        <f>SUMIFS(Data!$N:$N,Data!$E:$E,LEFT($B37,4),Data!$B:$B,$A36,Data!$L:$L,F$10)</f>
        <v>500</v>
      </c>
      <c r="G37" s="34">
        <f>SUMIFS(Data!$N:$N,Data!$E:$E,LEFT($B37,4),Data!$B:$B,$A36,Data!$L:$L,G$10)</f>
        <v>12612</v>
      </c>
      <c r="H37" s="34">
        <f>SUMIFS(Data!$N:$N,Data!$E:$E,LEFT($B37,4),Data!$B:$B,$A36,Data!$L:$L,H$10)</f>
        <v>853</v>
      </c>
      <c r="I37" s="34">
        <f>SUMIFS(Data!$N:$N,Data!$E:$E,LEFT($B37,4),Data!$B:$B,$A36,Data!$L:$L,I$10)</f>
        <v>2170</v>
      </c>
      <c r="J37" s="34">
        <f>SUMIFS(Data!$N:$N,Data!$E:$E,LEFT($B37,4),Data!$B:$B,$A36,Data!$L:$L,J$10)</f>
        <v>32251</v>
      </c>
      <c r="K37" s="35"/>
      <c r="L37" s="36">
        <f t="shared" si="0"/>
        <v>6.8303306275984957E-3</v>
      </c>
      <c r="M37" s="36">
        <f t="shared" si="1"/>
        <v>3.5220748366660067E-2</v>
      </c>
      <c r="N37" s="36">
        <f t="shared" si="2"/>
        <v>9.8990298950702837E-3</v>
      </c>
      <c r="O37" s="36">
        <f t="shared" si="3"/>
        <v>0.24969313007325283</v>
      </c>
      <c r="P37" s="36">
        <f t="shared" si="4"/>
        <v>0.63850722629182344</v>
      </c>
      <c r="R37" s="38"/>
    </row>
    <row r="38" spans="1:18" ht="15.75">
      <c r="A38" s="1" t="s">
        <v>16</v>
      </c>
      <c r="B38" s="14" t="str">
        <f>B12</f>
        <v>2022-23</v>
      </c>
      <c r="C38" s="6">
        <f t="shared" si="5"/>
        <v>75822</v>
      </c>
      <c r="D38" s="6">
        <f>SUMIFS(Data!$N:$N,Data!$E:$E,LEFT($B38,4),Data!$B:$B,$A38,Data!$L:$L,D$10)</f>
        <v>844</v>
      </c>
      <c r="E38" s="6">
        <f>SUMIFS(Data!$N:$N,Data!$E:$E,LEFT($B38,4),Data!$B:$B,$A38,Data!$L:$L,7)</f>
        <v>7006</v>
      </c>
      <c r="F38" s="6">
        <f>SUMIFS(Data!$N:$N,Data!$E:$E,LEFT($B38,4),Data!$B:$B,$A38,Data!$L:$L,F$10)</f>
        <v>3537</v>
      </c>
      <c r="G38" s="6">
        <f>SUMIFS(Data!$N:$N,Data!$E:$E,LEFT($B38,4),Data!$B:$B,$A38,Data!$L:$L,G$10)</f>
        <v>18174</v>
      </c>
      <c r="H38" s="6">
        <f>SUMIFS(Data!$N:$N,Data!$E:$E,LEFT($B38,4),Data!$B:$B,$A38,Data!$L:$L,H$10)</f>
        <v>953</v>
      </c>
      <c r="I38" s="6">
        <f>SUMIFS(Data!$N:$N,Data!$E:$E,LEFT($B38,4),Data!$B:$B,$A38,Data!$L:$L,I$10)</f>
        <v>5868</v>
      </c>
      <c r="J38" s="6">
        <f>SUMIFS(Data!$N:$N,Data!$E:$E,LEFT($B38,4),Data!$B:$B,$A38,Data!$L:$L,J$10)</f>
        <v>39440</v>
      </c>
      <c r="K38" s="2"/>
      <c r="L38" s="3">
        <f t="shared" si="0"/>
        <v>1.1131333913639841E-2</v>
      </c>
      <c r="M38" s="3">
        <f t="shared" si="1"/>
        <v>9.2400622510616967E-2</v>
      </c>
      <c r="N38" s="3">
        <f t="shared" si="2"/>
        <v>4.6648729920075967E-2</v>
      </c>
      <c r="O38" s="3">
        <f t="shared" si="3"/>
        <v>0.23969296510247684</v>
      </c>
      <c r="P38" s="3">
        <f t="shared" si="4"/>
        <v>0.52016565113027879</v>
      </c>
      <c r="R38" s="5"/>
    </row>
    <row r="39" spans="1:18" ht="15.75">
      <c r="A39" s="1"/>
      <c r="B39" s="14" t="str">
        <f>B13</f>
        <v>2032-33</v>
      </c>
      <c r="C39" s="6">
        <f t="shared" si="5"/>
        <v>72679</v>
      </c>
      <c r="D39" s="6">
        <f>SUMIFS(Data!$N:$N,Data!$E:$E,LEFT($B39,4),Data!$B:$B,$A38,Data!$L:$L,D$10)</f>
        <v>720</v>
      </c>
      <c r="E39" s="6">
        <f>SUMIFS(Data!$N:$N,Data!$E:$E,LEFT($B39,4),Data!$B:$B,$A38,Data!$L:$L,7)</f>
        <v>9205</v>
      </c>
      <c r="F39" s="6">
        <f>SUMIFS(Data!$N:$N,Data!$E:$E,LEFT($B39,4),Data!$B:$B,$A38,Data!$L:$L,F$10)</f>
        <v>3992</v>
      </c>
      <c r="G39" s="6">
        <f>SUMIFS(Data!$N:$N,Data!$E:$E,LEFT($B39,4),Data!$B:$B,$A38,Data!$L:$L,G$10)</f>
        <v>19709</v>
      </c>
      <c r="H39" s="6">
        <f>SUMIFS(Data!$N:$N,Data!$E:$E,LEFT($B39,4),Data!$B:$B,$A38,Data!$L:$L,H$10)</f>
        <v>1614</v>
      </c>
      <c r="I39" s="6">
        <f>SUMIFS(Data!$N:$N,Data!$E:$E,LEFT($B39,4),Data!$B:$B,$A38,Data!$L:$L,I$10)</f>
        <v>5942</v>
      </c>
      <c r="J39" s="6">
        <f>SUMIFS(Data!$N:$N,Data!$E:$E,LEFT($B39,4),Data!$B:$B,$A38,Data!$L:$L,J$10)</f>
        <v>31497</v>
      </c>
      <c r="K39" s="2"/>
      <c r="L39" s="3">
        <f t="shared" si="0"/>
        <v>9.9065754894811439E-3</v>
      </c>
      <c r="M39" s="3">
        <f t="shared" si="1"/>
        <v>0.12665281580649157</v>
      </c>
      <c r="N39" s="3">
        <f t="shared" si="2"/>
        <v>5.4926457436123226E-2</v>
      </c>
      <c r="O39" s="3">
        <f t="shared" si="3"/>
        <v>0.27117874489192201</v>
      </c>
      <c r="P39" s="3">
        <f t="shared" si="4"/>
        <v>0.43337140026692716</v>
      </c>
      <c r="R39" s="5"/>
    </row>
    <row r="40" spans="1:18" s="37" customFormat="1" ht="15.75">
      <c r="A40" s="33" t="s">
        <v>17</v>
      </c>
      <c r="B40" s="46" t="str">
        <f>B12</f>
        <v>2022-23</v>
      </c>
      <c r="C40" s="34">
        <f t="shared" si="5"/>
        <v>6093</v>
      </c>
      <c r="D40" s="34">
        <f>SUMIFS(Data!$N:$N,Data!$E:$E,LEFT($B40,4),Data!$B:$B,$A40,Data!$L:$L,D$10)</f>
        <v>128</v>
      </c>
      <c r="E40" s="34">
        <f>SUMIFS(Data!$N:$N,Data!$E:$E,LEFT($B40,4),Data!$B:$B,$A40,Data!$L:$L,7)</f>
        <v>64</v>
      </c>
      <c r="F40" s="34">
        <f>SUMIFS(Data!$N:$N,Data!$E:$E,LEFT($B40,4),Data!$B:$B,$A40,Data!$L:$L,F$10)</f>
        <v>47</v>
      </c>
      <c r="G40" s="34">
        <f>SUMIFS(Data!$N:$N,Data!$E:$E,LEFT($B40,4),Data!$B:$B,$A40,Data!$L:$L,G$10)</f>
        <v>805</v>
      </c>
      <c r="H40" s="34">
        <f>SUMIFS(Data!$N:$N,Data!$E:$E,LEFT($B40,4),Data!$B:$B,$A40,Data!$L:$L,H$10)</f>
        <v>8</v>
      </c>
      <c r="I40" s="34">
        <f>SUMIFS(Data!$N:$N,Data!$E:$E,LEFT($B40,4),Data!$B:$B,$A40,Data!$L:$L,I$10)</f>
        <v>170</v>
      </c>
      <c r="J40" s="34">
        <f>SUMIFS(Data!$N:$N,Data!$E:$E,LEFT($B40,4),Data!$B:$B,$A40,Data!$L:$L,J$10)</f>
        <v>4871</v>
      </c>
      <c r="K40" s="35"/>
      <c r="L40" s="36">
        <f t="shared" si="0"/>
        <v>2.1007713769899884E-2</v>
      </c>
      <c r="M40" s="36">
        <f t="shared" si="1"/>
        <v>1.0503856884949942E-2</v>
      </c>
      <c r="N40" s="36">
        <f t="shared" si="2"/>
        <v>7.713769899885114E-3</v>
      </c>
      <c r="O40" s="36">
        <f t="shared" si="3"/>
        <v>0.13211882488101101</v>
      </c>
      <c r="P40" s="36">
        <f t="shared" si="4"/>
        <v>0.79944198260298704</v>
      </c>
      <c r="R40" s="38"/>
    </row>
    <row r="41" spans="1:18" s="37" customFormat="1" ht="15.75">
      <c r="A41" s="33"/>
      <c r="B41" s="46" t="str">
        <f>B13</f>
        <v>2032-33</v>
      </c>
      <c r="C41" s="34">
        <f t="shared" si="5"/>
        <v>5955</v>
      </c>
      <c r="D41" s="34">
        <f>SUMIFS(Data!$N:$N,Data!$E:$E,LEFT($B41,4),Data!$B:$B,$A40,Data!$L:$L,D$10)</f>
        <v>79</v>
      </c>
      <c r="E41" s="34">
        <f>SUMIFS(Data!$N:$N,Data!$E:$E,LEFT($B41,4),Data!$B:$B,$A40,Data!$L:$L,7)</f>
        <v>38</v>
      </c>
      <c r="F41" s="34">
        <f>SUMIFS(Data!$N:$N,Data!$E:$E,LEFT($B41,4),Data!$B:$B,$A40,Data!$L:$L,F$10)</f>
        <v>22</v>
      </c>
      <c r="G41" s="34">
        <f>SUMIFS(Data!$N:$N,Data!$E:$E,LEFT($B41,4),Data!$B:$B,$A40,Data!$L:$L,G$10)</f>
        <v>828</v>
      </c>
      <c r="H41" s="34">
        <f>SUMIFS(Data!$N:$N,Data!$E:$E,LEFT($B41,4),Data!$B:$B,$A40,Data!$L:$L,H$10)</f>
        <v>11</v>
      </c>
      <c r="I41" s="34">
        <f>SUMIFS(Data!$N:$N,Data!$E:$E,LEFT($B41,4),Data!$B:$B,$A40,Data!$L:$L,I$10)</f>
        <v>367</v>
      </c>
      <c r="J41" s="34">
        <f>SUMIFS(Data!$N:$N,Data!$E:$E,LEFT($B41,4),Data!$B:$B,$A40,Data!$L:$L,J$10)</f>
        <v>4610</v>
      </c>
      <c r="K41" s="35"/>
      <c r="L41" s="36">
        <f t="shared" si="0"/>
        <v>1.3266162888329136E-2</v>
      </c>
      <c r="M41" s="36">
        <f t="shared" si="1"/>
        <v>6.3811922753988243E-3</v>
      </c>
      <c r="N41" s="36">
        <f t="shared" si="2"/>
        <v>3.6943744752308983E-3</v>
      </c>
      <c r="O41" s="36">
        <f t="shared" si="3"/>
        <v>0.13904282115869018</v>
      </c>
      <c r="P41" s="36">
        <f t="shared" si="4"/>
        <v>0.77413937867338367</v>
      </c>
      <c r="R41" s="38"/>
    </row>
    <row r="42" spans="1:18" ht="18" customHeight="1">
      <c r="A42" s="1" t="s">
        <v>79</v>
      </c>
      <c r="B42" s="14" t="str">
        <f>B12</f>
        <v>2022-23</v>
      </c>
      <c r="C42" s="6">
        <f t="shared" si="5"/>
        <v>869170.39899999998</v>
      </c>
      <c r="D42" s="6">
        <f>SUMIFS(Data!$N:$N,Data!$E:$E,LEFT($B42,4),Data!$B:$B,$A42,Data!$L:$L,D$10)</f>
        <v>13691.111999999999</v>
      </c>
      <c r="E42" s="6">
        <f>SUMIFS(Data!$N:$N,Data!$E:$E,LEFT($B42,4),Data!$B:$B,$A42,Data!$L:$L,7)</f>
        <v>88664.398000000001</v>
      </c>
      <c r="F42" s="6">
        <f>SUMIFS(Data!$N:$N,Data!$E:$E,LEFT($B42,4),Data!$B:$B,$A42,Data!$L:$L,F$10)</f>
        <v>38243.275000000001</v>
      </c>
      <c r="G42" s="6">
        <f>SUMIFS(Data!$N:$N,Data!$E:$E,LEFT($B42,4),Data!$B:$B,$A42,Data!$L:$L,G$10)</f>
        <v>366397.47899999999</v>
      </c>
      <c r="H42" s="6">
        <f>SUMIFS(Data!$N:$N,Data!$E:$E,LEFT($B42,4),Data!$B:$B,$A42,Data!$L:$L,H$10)</f>
        <v>9293.9779999999992</v>
      </c>
      <c r="I42" s="6">
        <f>SUMIFS(Data!$N:$N,Data!$E:$E,LEFT($B42,4),Data!$B:$B,$A42,Data!$L:$L,I$10)</f>
        <v>36343.94</v>
      </c>
      <c r="J42" s="6">
        <f>SUMIFS(Data!$N:$N,Data!$E:$E,LEFT($B42,4),Data!$B:$B,$A42,Data!$L:$L,J$10)</f>
        <v>316536.217</v>
      </c>
      <c r="K42" s="2"/>
      <c r="L42" s="3">
        <f t="shared" si="0"/>
        <v>1.5751930824786407E-2</v>
      </c>
      <c r="M42" s="3">
        <f t="shared" si="1"/>
        <v>0.10201037460779885</v>
      </c>
      <c r="N42" s="3">
        <f t="shared" si="2"/>
        <v>4.3999743944340197E-2</v>
      </c>
      <c r="O42" s="3">
        <f t="shared" si="3"/>
        <v>0.42154850121627302</v>
      </c>
      <c r="P42" s="3">
        <f t="shared" si="4"/>
        <v>0.36418200316552657</v>
      </c>
      <c r="R42" s="5"/>
    </row>
    <row r="43" spans="1:18" ht="15.75">
      <c r="A43" s="1"/>
      <c r="B43" s="14" t="str">
        <f>B13</f>
        <v>2032-33</v>
      </c>
      <c r="C43" s="6">
        <f t="shared" si="5"/>
        <v>793590</v>
      </c>
      <c r="D43" s="6">
        <f>SUMIFS(Data!$N:$N,Data!$E:$E,LEFT($B43,4),Data!$B:$B,$A42,Data!$L:$L,D$10)</f>
        <v>10897</v>
      </c>
      <c r="E43" s="6">
        <f>SUMIFS(Data!$N:$N,Data!$E:$E,LEFT($B43,4),Data!$B:$B,$A42,Data!$L:$L,7)</f>
        <v>76397</v>
      </c>
      <c r="F43" s="6">
        <f>SUMIFS(Data!$N:$N,Data!$E:$E,LEFT($B43,4),Data!$B:$B,$A42,Data!$L:$L,F$10)</f>
        <v>26832</v>
      </c>
      <c r="G43" s="6">
        <f>SUMIFS(Data!$N:$N,Data!$E:$E,LEFT($B43,4),Data!$B:$B,$A42,Data!$L:$L,G$10)</f>
        <v>348087</v>
      </c>
      <c r="H43" s="6">
        <f>SUMIFS(Data!$N:$N,Data!$E:$E,LEFT($B43,4),Data!$B:$B,$A42,Data!$L:$L,H$10)</f>
        <v>7213</v>
      </c>
      <c r="I43" s="6">
        <f>SUMIFS(Data!$N:$N,Data!$E:$E,LEFT($B43,4),Data!$B:$B,$A42,Data!$L:$L,I$10)</f>
        <v>77596</v>
      </c>
      <c r="J43" s="6">
        <f>SUMIFS(Data!$N:$N,Data!$E:$E,LEFT($B43,4),Data!$B:$B,$A42,Data!$L:$L,J$10)</f>
        <v>246568</v>
      </c>
      <c r="K43" s="2"/>
      <c r="L43" s="3">
        <f t="shared" si="0"/>
        <v>1.3731271815421062E-2</v>
      </c>
      <c r="M43" s="3">
        <f t="shared" si="1"/>
        <v>9.6267594097707881E-2</v>
      </c>
      <c r="N43" s="3">
        <f t="shared" si="2"/>
        <v>3.3810909915699544E-2</v>
      </c>
      <c r="O43" s="3">
        <f t="shared" si="3"/>
        <v>0.43862321853854003</v>
      </c>
      <c r="P43" s="3">
        <f t="shared" si="4"/>
        <v>0.31069947958013583</v>
      </c>
      <c r="R43" s="5"/>
    </row>
    <row r="44" spans="1:18" s="37" customFormat="1" ht="15.75">
      <c r="A44" s="33" t="s">
        <v>95</v>
      </c>
      <c r="B44" s="46" t="str">
        <f>B12</f>
        <v>2022-23</v>
      </c>
      <c r="C44" s="34">
        <f t="shared" si="5"/>
        <v>3442208.7600759999</v>
      </c>
      <c r="D44" s="34">
        <f>SUMIFS(Data!$N:$N,Data!$E:$E,LEFT($B44,4),Data!$B:$B,$A44,Data!$L:$L,D$10)</f>
        <v>29705.730178000002</v>
      </c>
      <c r="E44" s="34">
        <f>SUMIFS(Data!$N:$N,Data!$E:$E,LEFT($B44,4),Data!$B:$B,$A44,Data!$L:$L,7)</f>
        <v>217616.49181499999</v>
      </c>
      <c r="F44" s="34">
        <f>SUMIFS(Data!$N:$N,Data!$E:$E,LEFT($B44,4),Data!$B:$B,$A44,Data!$L:$L,F$10)</f>
        <v>480223.69735099998</v>
      </c>
      <c r="G44" s="34">
        <f>SUMIFS(Data!$N:$N,Data!$E:$E,LEFT($B44,4),Data!$B:$B,$A44,Data!$L:$L,G$10)</f>
        <v>944298.64171800006</v>
      </c>
      <c r="H44" s="34">
        <f>SUMIFS(Data!$N:$N,Data!$E:$E,LEFT($B44,4),Data!$B:$B,$A44,Data!$L:$L,H$10)</f>
        <v>13038.514761</v>
      </c>
      <c r="I44" s="34">
        <f>SUMIFS(Data!$N:$N,Data!$E:$E,LEFT($B44,4),Data!$B:$B,$A44,Data!$L:$L,I$10)</f>
        <v>127352.02307</v>
      </c>
      <c r="J44" s="34">
        <f>SUMIFS(Data!$N:$N,Data!$E:$E,LEFT($B44,4),Data!$B:$B,$A44,Data!$L:$L,J$10)</f>
        <v>1629973.6611830001</v>
      </c>
      <c r="K44" s="40">
        <f>'[2]National Projections'!H$22</f>
        <v>3039015</v>
      </c>
      <c r="L44" s="48">
        <f t="shared" si="0"/>
        <v>8.6298456161456438E-3</v>
      </c>
      <c r="M44" s="36">
        <f t="shared" si="1"/>
        <v>6.3220015688471867E-2</v>
      </c>
      <c r="N44" s="36">
        <f t="shared" si="2"/>
        <v>0.13951033502697763</v>
      </c>
      <c r="O44" s="36">
        <f t="shared" si="3"/>
        <v>0.27432927737280843</v>
      </c>
      <c r="P44" s="36">
        <f t="shared" si="4"/>
        <v>0.47352551073834703</v>
      </c>
      <c r="R44" s="41"/>
    </row>
    <row r="45" spans="1:18" s="37" customFormat="1" ht="15.75">
      <c r="A45" s="42"/>
      <c r="B45" s="46" t="str">
        <f>B13</f>
        <v>2032-33</v>
      </c>
      <c r="C45" s="34">
        <f t="shared" si="5"/>
        <v>3325720</v>
      </c>
      <c r="D45" s="34">
        <f>SUMIFS(Data!$N:$N,Data!$E:$E,LEFT($B45,4),Data!$B:$B,$A44,Data!$L:$L,D$10)</f>
        <v>23978</v>
      </c>
      <c r="E45" s="34">
        <f>SUMIFS(Data!$N:$N,Data!$E:$E,LEFT($B45,4),Data!$B:$B,$A44,Data!$L:$L,7)</f>
        <v>222932</v>
      </c>
      <c r="F45" s="34">
        <f>SUMIFS(Data!$N:$N,Data!$E:$E,LEFT($B45,4),Data!$B:$B,$A44,Data!$L:$L,F$10)</f>
        <v>424875</v>
      </c>
      <c r="G45" s="34">
        <f>SUMIFS(Data!$N:$N,Data!$E:$E,LEFT($B45,4),Data!$B:$B,$A44,Data!$L:$L,G$10)</f>
        <v>1042508</v>
      </c>
      <c r="H45" s="34">
        <f>SUMIFS(Data!$N:$N,Data!$E:$E,LEFT($B45,4),Data!$B:$B,$A44,Data!$L:$L,H$10)</f>
        <v>11626</v>
      </c>
      <c r="I45" s="34">
        <f>SUMIFS(Data!$N:$N,Data!$E:$E,LEFT($B45,4),Data!$B:$B,$A44,Data!$L:$L,I$10)</f>
        <v>228441</v>
      </c>
      <c r="J45" s="34">
        <f>SUMIFS(Data!$N:$N,Data!$E:$E,LEFT($B45,4),Data!$B:$B,$A44,Data!$L:$L,J$10)</f>
        <v>1371360</v>
      </c>
      <c r="K45" s="35"/>
      <c r="L45" s="36">
        <f t="shared" si="0"/>
        <v>7.2098673369977023E-3</v>
      </c>
      <c r="M45" s="36">
        <f t="shared" si="1"/>
        <v>6.7032702692950696E-2</v>
      </c>
      <c r="N45" s="36">
        <f t="shared" si="2"/>
        <v>0.12775429080018763</v>
      </c>
      <c r="O45" s="36">
        <f t="shared" si="3"/>
        <v>0.31346836173821008</v>
      </c>
      <c r="P45" s="36">
        <f>J45/$C$45</f>
        <v>0.41234980695909457</v>
      </c>
      <c r="R45" s="41"/>
    </row>
    <row r="46" spans="1:18" ht="16.5" customHeight="1">
      <c r="A46" s="24"/>
      <c r="B46" s="14"/>
      <c r="C46" s="14"/>
      <c r="D46" s="18"/>
      <c r="E46" s="14"/>
      <c r="F46" s="14"/>
      <c r="G46" s="14"/>
      <c r="H46" s="14"/>
      <c r="I46" s="14"/>
      <c r="J46" s="14"/>
      <c r="K46" s="14"/>
      <c r="L46" s="19"/>
      <c r="M46" s="19"/>
      <c r="N46" s="19"/>
      <c r="O46" s="19"/>
      <c r="P46" s="19"/>
      <c r="Q46" s="19"/>
      <c r="R46" s="19"/>
    </row>
    <row r="47" spans="1:18" ht="15.75">
      <c r="A47" s="24"/>
      <c r="B47" s="14"/>
      <c r="C47" s="14"/>
      <c r="D47" s="18"/>
      <c r="E47" s="14"/>
      <c r="F47" s="14"/>
      <c r="G47" s="14"/>
      <c r="H47" s="14"/>
      <c r="I47" s="14"/>
      <c r="J47" s="14"/>
      <c r="K47" s="14"/>
      <c r="L47" s="19"/>
      <c r="M47" s="19"/>
      <c r="N47" s="19"/>
      <c r="O47" s="19"/>
      <c r="P47" s="19"/>
      <c r="Q47" s="19"/>
      <c r="R47" s="19"/>
    </row>
    <row r="48" spans="1:18" ht="15">
      <c r="A48" s="25"/>
      <c r="B48" s="26"/>
      <c r="C48" s="26"/>
      <c r="D48" s="27"/>
      <c r="E48" s="14"/>
      <c r="F48" s="14"/>
      <c r="G48" s="14"/>
      <c r="H48" s="14"/>
      <c r="I48" s="14"/>
      <c r="J48" s="14"/>
      <c r="K48" s="14"/>
      <c r="L48" s="19"/>
      <c r="M48" s="19"/>
      <c r="N48" s="19"/>
      <c r="O48" s="19"/>
      <c r="P48" s="19"/>
      <c r="Q48" s="19"/>
      <c r="R48" s="19"/>
    </row>
    <row r="49" spans="1:18" ht="15">
      <c r="A49" s="25"/>
      <c r="B49" s="26"/>
      <c r="C49" s="26"/>
      <c r="D49" s="27"/>
      <c r="E49" s="14"/>
      <c r="F49" s="14"/>
      <c r="G49" s="14"/>
      <c r="H49" s="14"/>
      <c r="I49" s="14"/>
      <c r="J49" s="14"/>
      <c r="K49" s="14"/>
      <c r="L49" s="19"/>
      <c r="M49" s="19"/>
      <c r="N49" s="19"/>
      <c r="O49" s="19"/>
      <c r="P49" s="19"/>
      <c r="Q49" s="19"/>
      <c r="R49" s="19"/>
    </row>
    <row r="50" spans="1:18" ht="15.75">
      <c r="A50" s="28"/>
      <c r="B50" s="26"/>
      <c r="C50" s="26"/>
      <c r="D50" s="27"/>
      <c r="E50" s="14"/>
      <c r="F50" s="14"/>
      <c r="G50" s="14"/>
      <c r="H50" s="14"/>
      <c r="I50" s="14"/>
      <c r="J50" s="14"/>
      <c r="K50" s="14"/>
      <c r="L50" s="14"/>
      <c r="M50" s="14"/>
      <c r="N50" s="14"/>
      <c r="O50" s="14"/>
      <c r="P50" s="14"/>
      <c r="Q50" s="14"/>
      <c r="R50" s="14"/>
    </row>
    <row r="51" spans="1:18" ht="15.75">
      <c r="A51" s="28"/>
      <c r="B51" s="26"/>
      <c r="C51" s="26"/>
      <c r="D51" s="27"/>
      <c r="E51" s="14"/>
      <c r="F51" s="14"/>
      <c r="G51" s="14"/>
      <c r="H51" s="14"/>
      <c r="I51" s="14"/>
      <c r="J51" s="14"/>
      <c r="K51" s="14"/>
      <c r="L51" s="14"/>
      <c r="M51" s="14"/>
      <c r="N51" s="14"/>
      <c r="O51" s="14"/>
      <c r="P51" s="14"/>
      <c r="Q51" s="14"/>
      <c r="R51" s="14"/>
    </row>
    <row r="52" spans="1:18" ht="15.75">
      <c r="A52" s="24"/>
      <c r="B52" s="14"/>
      <c r="C52" s="14"/>
      <c r="D52" s="27"/>
      <c r="E52" s="14"/>
      <c r="F52" s="14"/>
      <c r="G52" s="14"/>
      <c r="H52" s="14"/>
      <c r="I52" s="14"/>
      <c r="J52" s="14"/>
      <c r="K52" s="14"/>
      <c r="L52" s="1"/>
      <c r="M52" s="19"/>
      <c r="N52" s="19"/>
      <c r="O52" s="19"/>
      <c r="P52" s="19"/>
      <c r="Q52" s="19"/>
      <c r="R52" s="19"/>
    </row>
    <row r="53" spans="1:18" ht="15.75">
      <c r="A53" s="29"/>
      <c r="B53" s="19"/>
      <c r="C53" s="18"/>
      <c r="D53" s="18"/>
      <c r="E53" s="18"/>
      <c r="F53" s="18"/>
      <c r="G53" s="18"/>
      <c r="H53" s="18"/>
      <c r="I53" s="18"/>
      <c r="J53" s="18"/>
      <c r="K53" s="4"/>
    </row>
    <row r="54" spans="1:18" ht="15.75">
      <c r="A54" s="1"/>
      <c r="B54" s="14"/>
      <c r="C54" s="14"/>
      <c r="D54" s="27"/>
      <c r="E54" s="18"/>
      <c r="F54" s="18"/>
      <c r="G54" s="18"/>
      <c r="H54" s="18"/>
      <c r="I54" s="18"/>
      <c r="J54" s="18"/>
      <c r="K54" s="14"/>
      <c r="L54" s="18"/>
      <c r="M54" s="18"/>
      <c r="N54" s="18"/>
      <c r="O54" s="18"/>
      <c r="P54" s="18"/>
      <c r="Q54" s="18"/>
      <c r="R54" s="18"/>
    </row>
    <row r="55" spans="1:18" ht="15.75">
      <c r="A55" s="24"/>
      <c r="B55" s="14"/>
      <c r="C55" s="14"/>
      <c r="D55" s="27"/>
      <c r="E55" s="18"/>
      <c r="F55" s="18"/>
      <c r="G55" s="18"/>
      <c r="H55" s="18"/>
      <c r="I55" s="18"/>
      <c r="J55" s="18"/>
      <c r="K55" s="14"/>
      <c r="L55" s="18"/>
      <c r="M55" s="18"/>
      <c r="N55" s="18"/>
      <c r="O55" s="18"/>
      <c r="P55" s="18"/>
      <c r="Q55" s="18"/>
      <c r="R55" s="18"/>
    </row>
    <row r="56" spans="1:18" ht="15.75">
      <c r="A56" s="1"/>
      <c r="B56" s="14"/>
      <c r="C56" s="23"/>
      <c r="D56" s="27"/>
      <c r="E56" s="27"/>
      <c r="F56" s="27"/>
      <c r="G56" s="27"/>
      <c r="H56" s="27"/>
      <c r="I56" s="27"/>
      <c r="J56" s="27"/>
      <c r="K56" s="23"/>
      <c r="L56" s="27"/>
      <c r="M56" s="27"/>
      <c r="N56" s="27"/>
      <c r="O56" s="27"/>
      <c r="P56" s="27"/>
      <c r="Q56" s="27"/>
      <c r="R56" s="27"/>
    </row>
    <row r="57" spans="1:18" ht="15.75">
      <c r="A57" s="49" t="s">
        <v>97</v>
      </c>
      <c r="B57" s="14"/>
      <c r="C57" s="23"/>
      <c r="D57" s="27"/>
      <c r="E57" s="27"/>
      <c r="F57" s="27"/>
      <c r="G57" s="27"/>
      <c r="H57" s="27"/>
      <c r="I57" s="27"/>
      <c r="J57" s="27"/>
      <c r="K57" s="23"/>
      <c r="L57" s="27"/>
      <c r="M57" s="27"/>
      <c r="N57" s="27"/>
      <c r="O57" s="27"/>
      <c r="P57" s="27"/>
      <c r="Q57" s="30"/>
      <c r="R57" s="30"/>
    </row>
    <row r="58" spans="1:18" ht="15.75">
      <c r="A58" s="1"/>
      <c r="B58" s="14"/>
      <c r="C58" s="23"/>
      <c r="D58" s="27"/>
      <c r="E58" s="27"/>
      <c r="F58" s="27"/>
      <c r="G58" s="27"/>
      <c r="H58" s="27"/>
      <c r="I58" s="27"/>
      <c r="J58" s="27"/>
      <c r="K58" s="23"/>
      <c r="L58" s="27"/>
      <c r="M58" s="27"/>
      <c r="N58" s="27"/>
      <c r="O58" s="27"/>
      <c r="P58" s="27"/>
      <c r="Q58" s="30"/>
      <c r="R58" s="30"/>
    </row>
    <row r="59" spans="1:18" ht="15.75">
      <c r="A59" s="1"/>
      <c r="B59" s="14"/>
      <c r="C59" s="23"/>
      <c r="D59" s="27"/>
      <c r="E59" s="27"/>
      <c r="F59" s="27"/>
      <c r="G59" s="27"/>
      <c r="H59" s="27"/>
      <c r="I59" s="27"/>
      <c r="J59" s="27"/>
      <c r="K59" s="23"/>
      <c r="L59" s="27"/>
      <c r="M59" s="27"/>
      <c r="N59" s="27"/>
      <c r="O59" s="27"/>
      <c r="P59" s="27"/>
      <c r="Q59" s="30"/>
      <c r="R59" s="30"/>
    </row>
    <row r="60" spans="1:18" ht="15.75">
      <c r="A60" s="1"/>
      <c r="B60" s="14"/>
      <c r="C60" s="23"/>
      <c r="D60" s="27"/>
      <c r="E60" s="27"/>
      <c r="F60" s="27"/>
      <c r="G60" s="27"/>
      <c r="H60" s="27"/>
      <c r="I60" s="27"/>
      <c r="J60" s="27"/>
      <c r="K60" s="23"/>
      <c r="L60" s="27"/>
      <c r="M60" s="27"/>
      <c r="N60" s="27"/>
      <c r="O60" s="27"/>
      <c r="P60" s="27"/>
      <c r="Q60" s="30"/>
      <c r="R60" s="30"/>
    </row>
    <row r="61" spans="1:18" ht="15.75">
      <c r="A61" s="1"/>
      <c r="B61" s="14"/>
      <c r="C61" s="23"/>
      <c r="D61" s="27"/>
      <c r="E61" s="27"/>
      <c r="F61" s="27"/>
      <c r="G61" s="27"/>
      <c r="H61" s="27"/>
      <c r="I61" s="27"/>
      <c r="J61" s="27"/>
      <c r="K61" s="23"/>
      <c r="L61" s="27"/>
      <c r="M61" s="27"/>
      <c r="N61" s="27"/>
      <c r="O61" s="27"/>
      <c r="P61" s="27"/>
      <c r="Q61" s="30"/>
      <c r="R61" s="30"/>
    </row>
    <row r="62" spans="1:18" ht="15.75">
      <c r="A62" s="1"/>
      <c r="B62" s="14"/>
      <c r="C62" s="23"/>
      <c r="D62" s="27"/>
      <c r="E62" s="27"/>
      <c r="F62" s="27"/>
      <c r="G62" s="27"/>
      <c r="H62" s="27"/>
      <c r="I62" s="27"/>
      <c r="J62" s="27"/>
      <c r="K62" s="23"/>
      <c r="L62" s="27"/>
      <c r="M62" s="27"/>
      <c r="N62" s="27"/>
      <c r="O62" s="27"/>
      <c r="P62" s="27"/>
      <c r="Q62" s="30"/>
      <c r="R62" s="30"/>
    </row>
    <row r="63" spans="1:18" ht="15.75">
      <c r="A63" s="1"/>
      <c r="B63" s="14"/>
      <c r="C63" s="23"/>
      <c r="D63" s="27"/>
      <c r="E63" s="27"/>
      <c r="F63" s="27"/>
      <c r="G63" s="27"/>
      <c r="H63" s="27"/>
      <c r="I63" s="27"/>
      <c r="J63" s="27"/>
      <c r="K63" s="23"/>
      <c r="L63" s="27"/>
      <c r="M63" s="27"/>
      <c r="N63" s="27"/>
      <c r="O63" s="27"/>
      <c r="P63" s="27"/>
      <c r="Q63" s="30"/>
      <c r="R63" s="30"/>
    </row>
    <row r="64" spans="1:18" ht="15.75">
      <c r="A64" s="1"/>
      <c r="B64" s="14"/>
      <c r="C64" s="23"/>
      <c r="D64" s="27"/>
      <c r="E64" s="27"/>
      <c r="F64" s="27"/>
      <c r="G64" s="27"/>
      <c r="H64" s="27"/>
      <c r="I64" s="27"/>
      <c r="J64" s="27"/>
      <c r="K64" s="23"/>
      <c r="L64" s="27"/>
      <c r="M64" s="27"/>
      <c r="N64" s="27"/>
      <c r="O64" s="27"/>
      <c r="P64" s="27"/>
      <c r="Q64" s="30"/>
      <c r="R64" s="30"/>
    </row>
    <row r="65" spans="1:18" ht="15.75">
      <c r="A65" s="1"/>
      <c r="B65" s="14"/>
      <c r="C65" s="23"/>
      <c r="D65" s="5"/>
      <c r="E65" s="27"/>
      <c r="F65" s="27"/>
      <c r="G65" s="27"/>
      <c r="H65" s="27"/>
      <c r="I65" s="27"/>
      <c r="J65" s="27"/>
      <c r="K65" s="23"/>
      <c r="L65" s="27"/>
      <c r="M65" s="27"/>
      <c r="N65" s="27"/>
      <c r="O65" s="27"/>
      <c r="P65" s="27"/>
      <c r="Q65" s="30"/>
      <c r="R65" s="30"/>
    </row>
    <row r="66" spans="1:18" ht="15.75">
      <c r="A66" s="1"/>
      <c r="B66" s="14"/>
      <c r="C66" s="23"/>
      <c r="D66" s="27"/>
      <c r="E66" s="27"/>
      <c r="F66" s="27"/>
      <c r="G66" s="27"/>
      <c r="H66" s="27"/>
      <c r="I66" s="27"/>
      <c r="J66" s="27"/>
      <c r="K66" s="23"/>
      <c r="L66" s="27"/>
      <c r="M66" s="27"/>
      <c r="N66" s="27"/>
      <c r="O66" s="27"/>
      <c r="P66" s="27"/>
      <c r="Q66" s="30"/>
      <c r="R66" s="30"/>
    </row>
    <row r="67" spans="1:18" ht="15.75">
      <c r="A67" s="1"/>
      <c r="B67" s="14"/>
      <c r="C67" s="23"/>
      <c r="D67" s="27"/>
      <c r="E67" s="27"/>
      <c r="F67" s="27"/>
      <c r="G67" s="27"/>
      <c r="H67" s="27"/>
      <c r="I67" s="27"/>
      <c r="J67" s="27"/>
      <c r="K67" s="23"/>
      <c r="L67" s="27"/>
      <c r="M67" s="27"/>
      <c r="N67" s="27"/>
      <c r="O67" s="27"/>
      <c r="P67" s="27"/>
      <c r="Q67" s="30"/>
      <c r="R67" s="30"/>
    </row>
    <row r="68" spans="1:18" ht="15.75">
      <c r="A68" s="1"/>
      <c r="B68" s="14"/>
      <c r="C68" s="23"/>
      <c r="D68" s="27"/>
      <c r="E68" s="27"/>
      <c r="F68" s="27"/>
      <c r="G68" s="27"/>
      <c r="H68" s="27"/>
      <c r="I68" s="27"/>
      <c r="J68" s="27"/>
      <c r="K68" s="23"/>
      <c r="L68" s="27"/>
      <c r="M68" s="27"/>
      <c r="N68" s="27"/>
      <c r="O68" s="27"/>
      <c r="P68" s="27"/>
      <c r="Q68" s="30"/>
      <c r="R68" s="30"/>
    </row>
    <row r="69" spans="1:18" ht="15.75">
      <c r="A69" s="1"/>
      <c r="B69" s="14"/>
      <c r="C69" s="23"/>
      <c r="D69" s="5"/>
      <c r="E69" s="27"/>
      <c r="F69" s="27"/>
      <c r="G69" s="27"/>
      <c r="H69" s="27"/>
      <c r="I69" s="27"/>
      <c r="J69" s="27"/>
      <c r="K69" s="23"/>
      <c r="L69" s="27"/>
      <c r="M69" s="27"/>
      <c r="N69" s="27"/>
      <c r="O69" s="27"/>
      <c r="P69" s="27"/>
      <c r="Q69" s="30"/>
      <c r="R69" s="30"/>
    </row>
    <row r="70" spans="1:18" ht="15.75">
      <c r="A70" s="1"/>
      <c r="B70" s="14"/>
      <c r="C70" s="23"/>
      <c r="D70" s="27"/>
      <c r="E70" s="27"/>
      <c r="F70" s="27"/>
      <c r="G70" s="27"/>
      <c r="H70" s="27"/>
      <c r="I70" s="27"/>
      <c r="J70" s="27"/>
      <c r="K70" s="23"/>
      <c r="L70" s="27"/>
      <c r="M70" s="27"/>
      <c r="N70" s="27"/>
      <c r="O70" s="27"/>
      <c r="P70" s="27"/>
      <c r="Q70" s="30"/>
      <c r="R70" s="30"/>
    </row>
    <row r="71" spans="1:18" ht="15.75">
      <c r="A71" s="1"/>
      <c r="B71" s="14"/>
      <c r="C71" s="23"/>
      <c r="D71" s="5"/>
      <c r="E71" s="27"/>
      <c r="F71" s="27"/>
      <c r="G71" s="27"/>
      <c r="H71" s="27"/>
      <c r="I71" s="27"/>
      <c r="J71" s="27"/>
      <c r="K71" s="23"/>
      <c r="L71" s="27"/>
      <c r="M71" s="27"/>
      <c r="N71" s="27"/>
      <c r="O71" s="27"/>
      <c r="P71" s="27"/>
      <c r="Q71" s="30"/>
      <c r="R71" s="30"/>
    </row>
    <row r="72" spans="1:18" ht="15.75">
      <c r="A72" s="1"/>
      <c r="B72" s="14"/>
      <c r="C72" s="23"/>
      <c r="D72" s="27"/>
      <c r="E72" s="27"/>
      <c r="F72" s="27"/>
      <c r="G72" s="27"/>
      <c r="H72" s="27"/>
      <c r="I72" s="27"/>
      <c r="J72" s="27"/>
      <c r="K72" s="23"/>
      <c r="L72" s="27"/>
      <c r="M72" s="27"/>
      <c r="N72" s="27"/>
      <c r="O72" s="27"/>
      <c r="P72" s="27"/>
      <c r="Q72" s="30"/>
      <c r="R72" s="30"/>
    </row>
    <row r="73" spans="1:18" ht="15.75">
      <c r="A73" s="1"/>
      <c r="B73" s="14"/>
      <c r="C73" s="23"/>
      <c r="D73" s="27"/>
      <c r="E73" s="5"/>
      <c r="F73" s="5"/>
      <c r="G73" s="5"/>
      <c r="H73" s="5"/>
      <c r="I73" s="5"/>
      <c r="J73" s="5"/>
      <c r="K73" s="23"/>
      <c r="L73" s="5"/>
      <c r="M73" s="5"/>
      <c r="N73" s="5"/>
      <c r="O73" s="5"/>
      <c r="P73" s="5"/>
      <c r="Q73" s="5"/>
      <c r="R73" s="30"/>
    </row>
    <row r="74" spans="1:18" ht="15.75">
      <c r="A74" s="1"/>
      <c r="B74" s="14"/>
      <c r="C74" s="23"/>
      <c r="D74" s="27"/>
      <c r="E74" s="27"/>
      <c r="F74" s="27"/>
      <c r="G74" s="27"/>
      <c r="H74" s="27"/>
      <c r="I74" s="27"/>
      <c r="J74" s="27"/>
      <c r="K74" s="23"/>
      <c r="L74" s="27"/>
      <c r="M74" s="27"/>
      <c r="N74" s="27"/>
      <c r="O74" s="27"/>
      <c r="P74" s="27"/>
      <c r="Q74" s="30"/>
      <c r="R74" s="30"/>
    </row>
    <row r="75" spans="1:18" ht="15.75">
      <c r="A75" s="1"/>
      <c r="B75" s="14"/>
      <c r="C75" s="23"/>
      <c r="D75" s="27"/>
      <c r="E75" s="27"/>
      <c r="F75" s="27"/>
      <c r="G75" s="27"/>
      <c r="H75" s="27"/>
      <c r="I75" s="27"/>
      <c r="J75" s="27"/>
      <c r="K75" s="23"/>
      <c r="L75" s="27"/>
      <c r="M75" s="27"/>
      <c r="N75" s="27"/>
      <c r="O75" s="27"/>
      <c r="P75" s="27"/>
      <c r="Q75" s="30"/>
      <c r="R75" s="30"/>
    </row>
    <row r="76" spans="1:18" ht="15.75">
      <c r="A76" s="1"/>
      <c r="B76" s="14"/>
      <c r="C76" s="23"/>
      <c r="D76" s="27"/>
      <c r="E76" s="27"/>
      <c r="F76" s="27"/>
      <c r="G76" s="27"/>
      <c r="H76" s="27"/>
      <c r="I76" s="27"/>
      <c r="J76" s="27"/>
      <c r="K76" s="23"/>
      <c r="L76" s="27"/>
      <c r="M76" s="27"/>
      <c r="N76" s="27"/>
      <c r="O76" s="27"/>
      <c r="P76" s="27"/>
      <c r="Q76" s="30"/>
      <c r="R76" s="30"/>
    </row>
    <row r="77" spans="1:18" ht="15.75">
      <c r="A77" s="1"/>
      <c r="B77" s="14"/>
      <c r="C77" s="23"/>
      <c r="D77" s="27"/>
      <c r="E77" s="5"/>
      <c r="F77" s="5"/>
      <c r="G77" s="5"/>
      <c r="H77" s="5"/>
      <c r="I77" s="5"/>
      <c r="J77" s="5"/>
      <c r="K77" s="23"/>
      <c r="L77" s="5"/>
      <c r="M77" s="5"/>
      <c r="N77" s="5"/>
      <c r="O77" s="5"/>
      <c r="P77" s="5"/>
      <c r="Q77" s="5"/>
      <c r="R77" s="30"/>
    </row>
    <row r="78" spans="1:18" ht="15.75">
      <c r="A78" s="1"/>
      <c r="B78" s="14"/>
      <c r="C78" s="23"/>
      <c r="D78" s="5"/>
      <c r="E78" s="27"/>
      <c r="F78" s="27"/>
      <c r="G78" s="27"/>
      <c r="H78" s="27"/>
      <c r="I78" s="27"/>
      <c r="J78" s="27"/>
      <c r="K78" s="23"/>
      <c r="L78" s="27"/>
      <c r="M78" s="27"/>
      <c r="N78" s="27"/>
      <c r="O78" s="27"/>
      <c r="P78" s="27"/>
      <c r="Q78" s="30"/>
      <c r="R78" s="30"/>
    </row>
    <row r="79" spans="1:18" ht="15.75">
      <c r="A79" s="1"/>
      <c r="B79" s="14"/>
      <c r="C79" s="23"/>
      <c r="D79" s="5"/>
      <c r="E79" s="5"/>
      <c r="F79" s="5"/>
      <c r="G79" s="5"/>
      <c r="H79" s="5"/>
      <c r="I79" s="5"/>
      <c r="J79" s="5"/>
      <c r="K79" s="23"/>
      <c r="L79" s="5"/>
      <c r="M79" s="5"/>
      <c r="N79" s="5"/>
      <c r="O79" s="5"/>
      <c r="P79" s="5"/>
      <c r="Q79" s="5"/>
      <c r="R79" s="30"/>
    </row>
    <row r="80" spans="1:18" ht="15.75">
      <c r="A80" s="1"/>
      <c r="B80" s="14"/>
      <c r="C80" s="23"/>
      <c r="D80" s="5"/>
      <c r="E80" s="27"/>
      <c r="F80" s="27"/>
      <c r="G80" s="27"/>
      <c r="H80" s="27"/>
      <c r="I80" s="27"/>
      <c r="J80" s="27"/>
      <c r="K80" s="23"/>
      <c r="L80" s="27"/>
      <c r="M80" s="27"/>
      <c r="N80" s="27"/>
      <c r="O80" s="27"/>
      <c r="P80" s="27"/>
      <c r="Q80" s="30"/>
      <c r="R80" s="30"/>
    </row>
    <row r="81" spans="1:18" ht="15.75">
      <c r="A81" s="1"/>
      <c r="B81" s="14"/>
      <c r="C81" s="23"/>
      <c r="D81" s="5"/>
      <c r="E81" s="27"/>
      <c r="F81" s="27"/>
      <c r="G81" s="27"/>
      <c r="H81" s="27"/>
      <c r="I81" s="27"/>
      <c r="J81" s="27"/>
      <c r="K81" s="23"/>
      <c r="L81" s="27"/>
      <c r="M81" s="27"/>
      <c r="N81" s="27"/>
      <c r="O81" s="27"/>
      <c r="P81" s="27"/>
      <c r="Q81" s="30"/>
      <c r="R81" s="30"/>
    </row>
    <row r="82" spans="1:18" ht="15.75">
      <c r="A82" s="1"/>
      <c r="B82" s="14"/>
      <c r="C82" s="23"/>
      <c r="D82" s="5"/>
      <c r="E82" s="27"/>
      <c r="F82" s="27"/>
      <c r="G82" s="27"/>
      <c r="H82" s="27"/>
      <c r="I82" s="27"/>
      <c r="J82" s="27"/>
      <c r="K82" s="23"/>
      <c r="L82" s="27"/>
      <c r="M82" s="27"/>
      <c r="N82" s="27"/>
      <c r="O82" s="27"/>
      <c r="P82" s="27"/>
      <c r="Q82" s="30"/>
      <c r="R82" s="30"/>
    </row>
    <row r="83" spans="1:18" ht="15.75">
      <c r="A83" s="1"/>
      <c r="B83" s="14"/>
      <c r="C83" s="23"/>
      <c r="D83" s="5"/>
      <c r="E83" s="27"/>
      <c r="F83" s="27"/>
      <c r="G83" s="27"/>
      <c r="H83" s="27"/>
      <c r="I83" s="27"/>
      <c r="J83" s="27"/>
      <c r="K83" s="23"/>
      <c r="L83" s="27"/>
      <c r="M83" s="27"/>
      <c r="N83" s="27"/>
      <c r="O83" s="27"/>
      <c r="P83" s="27"/>
      <c r="Q83" s="30"/>
      <c r="R83" s="30"/>
    </row>
    <row r="84" spans="1:18" ht="15.75">
      <c r="A84" s="1"/>
      <c r="B84" s="14"/>
      <c r="C84" s="23"/>
      <c r="D84" s="23"/>
      <c r="E84" s="27"/>
      <c r="F84" s="27"/>
      <c r="G84" s="27"/>
      <c r="H84" s="27"/>
      <c r="I84" s="27"/>
      <c r="J84" s="27"/>
      <c r="K84" s="23"/>
      <c r="L84" s="27"/>
      <c r="M84" s="27"/>
      <c r="N84" s="27"/>
      <c r="O84" s="27"/>
      <c r="P84" s="27"/>
      <c r="Q84" s="30"/>
      <c r="R84" s="30"/>
    </row>
    <row r="85" spans="1:18" ht="15.75">
      <c r="A85" s="1"/>
      <c r="B85" s="14"/>
      <c r="C85" s="23"/>
      <c r="D85" s="14"/>
      <c r="E85" s="27"/>
      <c r="F85" s="27"/>
      <c r="G85" s="27"/>
      <c r="H85" s="27"/>
      <c r="I85" s="27"/>
      <c r="J85" s="27"/>
      <c r="K85" s="23"/>
      <c r="L85" s="27"/>
      <c r="M85" s="27"/>
      <c r="N85" s="27"/>
      <c r="O85" s="27"/>
      <c r="P85" s="27"/>
      <c r="Q85" s="30"/>
      <c r="R85" s="30"/>
    </row>
    <row r="86" spans="1:18" ht="15.75">
      <c r="A86" s="1"/>
      <c r="B86" s="14"/>
      <c r="C86" s="23"/>
      <c r="D86" s="14"/>
      <c r="E86" s="5"/>
      <c r="F86" s="5"/>
      <c r="G86" s="5"/>
      <c r="H86" s="5"/>
      <c r="I86" s="5"/>
      <c r="J86" s="5"/>
      <c r="K86" s="23"/>
      <c r="L86" s="5"/>
      <c r="M86" s="5"/>
      <c r="N86" s="5"/>
      <c r="O86" s="5"/>
      <c r="P86" s="5"/>
      <c r="Q86" s="5"/>
      <c r="R86" s="5"/>
    </row>
    <row r="87" spans="1:18" ht="15.75">
      <c r="A87" s="1"/>
      <c r="B87" s="14"/>
      <c r="C87" s="23"/>
      <c r="D87" s="14"/>
      <c r="E87" s="5"/>
      <c r="F87" s="5"/>
      <c r="G87" s="5"/>
      <c r="H87" s="5"/>
      <c r="I87" s="5"/>
      <c r="J87" s="5"/>
      <c r="K87" s="23"/>
      <c r="L87" s="5"/>
      <c r="M87" s="5"/>
      <c r="N87" s="5"/>
      <c r="O87" s="5"/>
      <c r="P87" s="5"/>
      <c r="Q87" s="5"/>
      <c r="R87" s="5"/>
    </row>
    <row r="88" spans="1:18" ht="15.75">
      <c r="A88" s="1"/>
      <c r="B88" s="14"/>
      <c r="C88" s="23"/>
      <c r="D88" s="14"/>
      <c r="E88" s="5"/>
      <c r="F88" s="5"/>
      <c r="G88" s="5"/>
      <c r="H88" s="5"/>
      <c r="I88" s="5"/>
      <c r="J88" s="5"/>
      <c r="K88" s="23"/>
      <c r="L88" s="5"/>
      <c r="M88" s="5"/>
      <c r="N88" s="5"/>
      <c r="O88" s="5"/>
      <c r="P88" s="5"/>
      <c r="Q88" s="5"/>
      <c r="R88" s="5"/>
    </row>
    <row r="89" spans="1:18" ht="15.75">
      <c r="A89" s="24"/>
      <c r="B89" s="14"/>
      <c r="C89" s="23"/>
      <c r="D89" s="14"/>
      <c r="E89" s="5"/>
      <c r="F89" s="5"/>
      <c r="G89" s="5"/>
      <c r="H89" s="5"/>
      <c r="I89" s="5"/>
      <c r="J89" s="5"/>
      <c r="K89" s="23"/>
      <c r="L89" s="5"/>
      <c r="M89" s="5"/>
      <c r="N89" s="5"/>
      <c r="O89" s="5"/>
      <c r="P89" s="5"/>
      <c r="Q89" s="5"/>
      <c r="R89" s="5"/>
    </row>
    <row r="90" spans="1:18" ht="15.75">
      <c r="A90" s="1"/>
      <c r="B90" s="14"/>
      <c r="C90" s="23"/>
      <c r="D90" s="14"/>
      <c r="E90" s="5"/>
      <c r="F90" s="5"/>
      <c r="G90" s="5"/>
      <c r="H90" s="5"/>
      <c r="I90" s="5"/>
      <c r="J90" s="5"/>
      <c r="K90" s="23"/>
      <c r="L90" s="5"/>
      <c r="M90" s="5"/>
      <c r="N90" s="5"/>
      <c r="O90" s="5"/>
      <c r="P90" s="5"/>
      <c r="Q90" s="5"/>
      <c r="R90" s="30"/>
    </row>
    <row r="91" spans="1:18" ht="15.75">
      <c r="A91" s="24"/>
      <c r="B91" s="14"/>
      <c r="C91" s="23"/>
      <c r="D91" s="14"/>
      <c r="E91" s="5"/>
      <c r="F91" s="5"/>
      <c r="G91" s="5"/>
      <c r="H91" s="5"/>
      <c r="I91" s="5"/>
      <c r="J91" s="5"/>
      <c r="K91" s="23"/>
      <c r="L91" s="5"/>
      <c r="M91" s="5"/>
      <c r="N91" s="5"/>
      <c r="O91" s="5"/>
      <c r="P91" s="5"/>
      <c r="Q91" s="5"/>
      <c r="R91" s="30"/>
    </row>
    <row r="92" spans="1:18" ht="15.75">
      <c r="A92" s="24"/>
      <c r="B92" s="14"/>
      <c r="C92" s="23"/>
      <c r="D92" s="14"/>
      <c r="E92" s="23"/>
      <c r="F92" s="23"/>
      <c r="G92" s="23"/>
      <c r="H92" s="23"/>
      <c r="I92" s="23"/>
      <c r="J92" s="23"/>
      <c r="K92" s="23"/>
      <c r="L92" s="5"/>
      <c r="M92" s="5"/>
      <c r="N92" s="5"/>
      <c r="O92" s="5"/>
      <c r="P92" s="5"/>
      <c r="Q92" s="5"/>
      <c r="R92" s="5"/>
    </row>
    <row r="93" spans="1:18" ht="15">
      <c r="A93" s="24"/>
      <c r="B93" s="14"/>
      <c r="C93" s="14"/>
      <c r="D93" s="14"/>
      <c r="E93" s="14"/>
      <c r="F93" s="14"/>
      <c r="G93" s="14"/>
      <c r="H93" s="14"/>
      <c r="I93" s="14"/>
      <c r="J93" s="14"/>
      <c r="K93" s="14"/>
      <c r="L93" s="19"/>
      <c r="M93" s="19"/>
      <c r="N93" s="19"/>
      <c r="O93" s="19"/>
      <c r="P93" s="19"/>
      <c r="Q93" s="19"/>
      <c r="R93" s="19"/>
    </row>
    <row r="94" spans="1:18" ht="15">
      <c r="A94" s="24"/>
      <c r="B94" s="14"/>
      <c r="C94" s="14"/>
      <c r="D94" s="14"/>
      <c r="E94" s="14"/>
      <c r="F94" s="14"/>
      <c r="G94" s="14"/>
      <c r="H94" s="14"/>
      <c r="I94" s="14"/>
      <c r="J94" s="14"/>
      <c r="K94" s="14"/>
      <c r="L94" s="19"/>
      <c r="M94" s="19"/>
      <c r="N94" s="19"/>
      <c r="O94" s="19"/>
      <c r="P94" s="19"/>
      <c r="Q94" s="19"/>
      <c r="R94" s="19"/>
    </row>
    <row r="95" spans="1:18" ht="15">
      <c r="A95" s="24"/>
      <c r="B95" s="14"/>
      <c r="C95" s="14"/>
      <c r="E95" s="14"/>
      <c r="F95" s="14"/>
      <c r="G95" s="14"/>
      <c r="H95" s="14"/>
      <c r="I95" s="14"/>
      <c r="J95" s="14"/>
      <c r="K95" s="14"/>
      <c r="L95" s="19"/>
      <c r="M95" s="19"/>
      <c r="N95" s="19"/>
      <c r="O95" s="19"/>
      <c r="P95" s="19"/>
      <c r="Q95" s="19"/>
      <c r="R95" s="19"/>
    </row>
    <row r="96" spans="1:18" ht="15">
      <c r="A96" s="24"/>
      <c r="B96" s="14"/>
      <c r="C96" s="14"/>
      <c r="E96" s="14"/>
      <c r="F96" s="14"/>
      <c r="G96" s="14"/>
      <c r="H96" s="14"/>
      <c r="I96" s="14"/>
      <c r="J96" s="14"/>
      <c r="K96" s="14"/>
      <c r="L96" s="19"/>
      <c r="M96" s="19"/>
      <c r="N96" s="19"/>
      <c r="O96" s="19"/>
      <c r="P96" s="19"/>
      <c r="Q96" s="19"/>
      <c r="R96" s="19"/>
    </row>
    <row r="97" spans="1:18" ht="15">
      <c r="A97" s="24"/>
      <c r="B97" s="14"/>
      <c r="C97" s="14"/>
      <c r="E97" s="14"/>
      <c r="F97" s="14"/>
      <c r="G97" s="14"/>
      <c r="H97" s="14"/>
      <c r="I97" s="14"/>
      <c r="J97" s="14"/>
      <c r="K97" s="14"/>
      <c r="L97" s="19"/>
      <c r="M97" s="19"/>
      <c r="N97" s="19"/>
      <c r="O97" s="19"/>
      <c r="P97" s="19"/>
      <c r="Q97" s="19"/>
      <c r="R97" s="19"/>
    </row>
    <row r="98" spans="1:18" ht="15">
      <c r="A98" s="24"/>
      <c r="B98" s="14"/>
      <c r="C98" s="14"/>
      <c r="E98" s="14"/>
      <c r="F98" s="14"/>
      <c r="G98" s="14"/>
      <c r="H98" s="14"/>
      <c r="I98" s="14"/>
      <c r="J98" s="14"/>
      <c r="K98" s="14"/>
      <c r="L98" s="19"/>
      <c r="M98" s="19"/>
      <c r="N98" s="19"/>
      <c r="O98" s="19"/>
      <c r="P98" s="19"/>
      <c r="Q98" s="19"/>
      <c r="R98" s="19"/>
    </row>
    <row r="99" spans="1:18" ht="15">
      <c r="A99" s="24"/>
      <c r="B99" s="14"/>
      <c r="C99" s="14"/>
      <c r="E99" s="14"/>
      <c r="F99" s="14"/>
      <c r="G99" s="14"/>
      <c r="H99" s="14"/>
      <c r="I99" s="14"/>
      <c r="J99" s="14"/>
      <c r="K99" s="14"/>
      <c r="L99" s="19"/>
      <c r="M99" s="19"/>
      <c r="N99" s="19"/>
      <c r="O99" s="19"/>
      <c r="P99" s="19"/>
      <c r="Q99" s="19"/>
      <c r="R99" s="19"/>
    </row>
    <row r="100" spans="1:18" ht="15">
      <c r="A100" s="24"/>
      <c r="B100" s="14"/>
      <c r="C100" s="14"/>
      <c r="E100" s="14"/>
      <c r="F100" s="14"/>
      <c r="G100" s="14"/>
      <c r="H100" s="14"/>
      <c r="I100" s="14"/>
      <c r="J100" s="14"/>
      <c r="K100" s="14"/>
      <c r="L100" s="19"/>
      <c r="M100" s="19"/>
      <c r="N100" s="19"/>
      <c r="O100" s="19"/>
      <c r="P100" s="19"/>
      <c r="Q100" s="19"/>
      <c r="R100" s="19"/>
    </row>
    <row r="101" spans="1:18" ht="15">
      <c r="A101" s="24"/>
      <c r="B101" s="14"/>
      <c r="C101" s="14"/>
      <c r="E101" s="14"/>
      <c r="F101" s="14"/>
      <c r="G101" s="14"/>
      <c r="H101" s="14"/>
      <c r="I101" s="14"/>
      <c r="J101" s="14"/>
      <c r="K101" s="14"/>
      <c r="L101" s="19"/>
      <c r="M101" s="19"/>
      <c r="N101" s="19"/>
      <c r="O101" s="19"/>
      <c r="P101" s="19"/>
      <c r="Q101" s="19"/>
      <c r="R101" s="19"/>
    </row>
    <row r="102" spans="1:18" ht="15">
      <c r="A102" s="24"/>
      <c r="B102" s="14"/>
      <c r="C102" s="14"/>
      <c r="E102" s="14"/>
      <c r="F102" s="14"/>
      <c r="G102" s="14"/>
      <c r="H102" s="14"/>
      <c r="I102" s="14"/>
      <c r="J102" s="14"/>
      <c r="K102" s="14"/>
      <c r="L102" s="19"/>
      <c r="M102" s="19"/>
      <c r="N102" s="19"/>
      <c r="O102" s="19"/>
      <c r="P102" s="19"/>
      <c r="Q102" s="19"/>
      <c r="R102" s="19"/>
    </row>
  </sheetData>
  <mergeCells count="5">
    <mergeCell ref="A1:P1"/>
    <mergeCell ref="A2:P2"/>
    <mergeCell ref="A3:P3"/>
    <mergeCell ref="L6:P6"/>
    <mergeCell ref="C6:J6"/>
  </mergeCells>
  <phoneticPr fontId="0" type="noConversion"/>
  <printOptions horizontalCentered="1" verticalCentered="1"/>
  <pageMargins left="0.5" right="0.38" top="0.5" bottom="0.5" header="0.5" footer="0.3"/>
  <pageSetup scale="52" orientation="landscape" r:id="rId1"/>
  <headerFooter alignWithMargins="0"/>
  <ignoredErrors>
    <ignoredError sqref="M44"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EE33B-D355-4B83-B238-62D2210D1669}">
  <dimension ref="A1:U372"/>
  <sheetViews>
    <sheetView workbookViewId="0">
      <selection activeCell="E84" sqref="E84"/>
    </sheetView>
  </sheetViews>
  <sheetFormatPr defaultRowHeight="12.75"/>
  <cols>
    <col min="1" max="1" width="9.28515625" bestFit="1" customWidth="1"/>
    <col min="2" max="2" width="13.28515625" bestFit="1" customWidth="1"/>
    <col min="3" max="3" width="9.7109375" bestFit="1" customWidth="1"/>
    <col min="4" max="4" width="14.28515625" bestFit="1" customWidth="1"/>
    <col min="5" max="5" width="14.5703125" bestFit="1" customWidth="1"/>
    <col min="6" max="6" width="14.85546875" bestFit="1" customWidth="1"/>
    <col min="7" max="7" width="16" bestFit="1" customWidth="1"/>
    <col min="8" max="8" width="12.5703125" bestFit="1" customWidth="1"/>
    <col min="9" max="9" width="15.5703125" bestFit="1" customWidth="1"/>
    <col min="10" max="10" width="13.85546875" bestFit="1" customWidth="1"/>
    <col min="11" max="11" width="6.85546875" bestFit="1" customWidth="1"/>
    <col min="12" max="12" width="15.7109375" bestFit="1" customWidth="1"/>
    <col min="13" max="13" width="20.7109375" bestFit="1" customWidth="1"/>
    <col min="14" max="14" width="12.140625" bestFit="1" customWidth="1"/>
    <col min="15" max="15" width="12.5703125" bestFit="1" customWidth="1"/>
    <col min="16" max="16" width="16.28515625" bestFit="1" customWidth="1"/>
    <col min="17" max="17" width="13.85546875" bestFit="1" customWidth="1"/>
    <col min="18" max="18" width="7.42578125" bestFit="1" customWidth="1"/>
    <col min="19" max="19" width="16.140625" bestFit="1" customWidth="1"/>
    <col min="20" max="20" width="21.5703125" bestFit="1" customWidth="1"/>
    <col min="21" max="21" width="10.85546875" bestFit="1" customWidth="1"/>
  </cols>
  <sheetData>
    <row r="1" spans="1:21">
      <c r="A1" t="s">
        <v>40</v>
      </c>
      <c r="B1" t="s">
        <v>41</v>
      </c>
      <c r="C1" t="s">
        <v>42</v>
      </c>
      <c r="D1" t="s">
        <v>43</v>
      </c>
      <c r="E1" t="s">
        <v>44</v>
      </c>
      <c r="F1" t="s">
        <v>45</v>
      </c>
      <c r="G1" t="s">
        <v>46</v>
      </c>
      <c r="H1" t="s">
        <v>47</v>
      </c>
      <c r="I1" t="s">
        <v>48</v>
      </c>
      <c r="J1" t="s">
        <v>49</v>
      </c>
      <c r="K1" t="s">
        <v>50</v>
      </c>
      <c r="L1" t="s">
        <v>51</v>
      </c>
      <c r="M1" t="s">
        <v>82</v>
      </c>
      <c r="N1" t="s">
        <v>52</v>
      </c>
      <c r="O1" t="s">
        <v>53</v>
      </c>
      <c r="P1" t="s">
        <v>54</v>
      </c>
      <c r="Q1" t="s">
        <v>55</v>
      </c>
      <c r="R1" t="s">
        <v>56</v>
      </c>
      <c r="S1" t="s">
        <v>57</v>
      </c>
      <c r="T1" t="s">
        <v>58</v>
      </c>
      <c r="U1" t="s">
        <v>59</v>
      </c>
    </row>
    <row r="2" spans="1:21" hidden="1">
      <c r="A2" s="55" t="s">
        <v>70</v>
      </c>
      <c r="B2" s="55" t="s">
        <v>8</v>
      </c>
      <c r="C2" s="55" t="s">
        <v>62</v>
      </c>
      <c r="D2">
        <v>1</v>
      </c>
      <c r="E2">
        <v>2032</v>
      </c>
      <c r="F2" s="55" t="s">
        <v>98</v>
      </c>
      <c r="G2" s="55" t="s">
        <v>99</v>
      </c>
      <c r="H2">
        <v>1</v>
      </c>
      <c r="I2">
        <v>1</v>
      </c>
      <c r="J2">
        <v>13</v>
      </c>
      <c r="K2">
        <v>9</v>
      </c>
      <c r="L2">
        <v>1</v>
      </c>
      <c r="M2" s="55" t="s">
        <v>83</v>
      </c>
      <c r="N2">
        <v>163</v>
      </c>
      <c r="O2">
        <v>163</v>
      </c>
      <c r="Q2">
        <v>0</v>
      </c>
    </row>
    <row r="3" spans="1:21" hidden="1">
      <c r="A3" s="55" t="s">
        <v>70</v>
      </c>
      <c r="B3" s="55" t="s">
        <v>8</v>
      </c>
      <c r="C3" s="55" t="s">
        <v>62</v>
      </c>
      <c r="D3">
        <v>1</v>
      </c>
      <c r="E3">
        <v>2032</v>
      </c>
      <c r="F3" s="55" t="s">
        <v>98</v>
      </c>
      <c r="G3" s="55" t="s">
        <v>99</v>
      </c>
      <c r="H3">
        <v>1</v>
      </c>
      <c r="I3">
        <v>1</v>
      </c>
      <c r="J3">
        <v>13</v>
      </c>
      <c r="K3">
        <v>9</v>
      </c>
      <c r="L3">
        <v>2</v>
      </c>
      <c r="M3" s="55" t="s">
        <v>84</v>
      </c>
      <c r="N3">
        <v>294</v>
      </c>
      <c r="O3">
        <v>294</v>
      </c>
      <c r="Q3">
        <v>0</v>
      </c>
    </row>
    <row r="4" spans="1:21" hidden="1">
      <c r="A4" s="55" t="s">
        <v>70</v>
      </c>
      <c r="B4" s="55" t="s">
        <v>8</v>
      </c>
      <c r="C4" s="55" t="s">
        <v>62</v>
      </c>
      <c r="D4">
        <v>1</v>
      </c>
      <c r="E4">
        <v>2032</v>
      </c>
      <c r="F4" s="55" t="s">
        <v>98</v>
      </c>
      <c r="G4" s="55" t="s">
        <v>99</v>
      </c>
      <c r="H4">
        <v>1</v>
      </c>
      <c r="I4">
        <v>1</v>
      </c>
      <c r="J4">
        <v>13</v>
      </c>
      <c r="K4">
        <v>9</v>
      </c>
      <c r="L4">
        <v>3</v>
      </c>
      <c r="M4" s="55" t="s">
        <v>18</v>
      </c>
      <c r="N4">
        <v>4472</v>
      </c>
      <c r="O4">
        <v>4472</v>
      </c>
      <c r="Q4">
        <v>0</v>
      </c>
    </row>
    <row r="5" spans="1:21" hidden="1">
      <c r="A5" s="55" t="s">
        <v>70</v>
      </c>
      <c r="B5" s="55" t="s">
        <v>8</v>
      </c>
      <c r="C5" s="55" t="s">
        <v>62</v>
      </c>
      <c r="D5">
        <v>1</v>
      </c>
      <c r="E5">
        <v>2032</v>
      </c>
      <c r="F5" s="55" t="s">
        <v>98</v>
      </c>
      <c r="G5" s="55" t="s">
        <v>99</v>
      </c>
      <c r="H5">
        <v>1</v>
      </c>
      <c r="I5">
        <v>1</v>
      </c>
      <c r="J5">
        <v>13</v>
      </c>
      <c r="K5">
        <v>9</v>
      </c>
      <c r="L5">
        <v>4</v>
      </c>
      <c r="M5" s="55" t="s">
        <v>2</v>
      </c>
      <c r="N5">
        <v>17251</v>
      </c>
      <c r="O5">
        <v>17251</v>
      </c>
      <c r="Q5">
        <v>0</v>
      </c>
    </row>
    <row r="6" spans="1:21" hidden="1">
      <c r="A6" s="55" t="s">
        <v>70</v>
      </c>
      <c r="B6" s="55" t="s">
        <v>8</v>
      </c>
      <c r="C6" s="55" t="s">
        <v>62</v>
      </c>
      <c r="D6">
        <v>1</v>
      </c>
      <c r="E6">
        <v>2032</v>
      </c>
      <c r="F6" s="55" t="s">
        <v>98</v>
      </c>
      <c r="G6" s="55" t="s">
        <v>99</v>
      </c>
      <c r="H6">
        <v>1</v>
      </c>
      <c r="I6">
        <v>1</v>
      </c>
      <c r="J6">
        <v>13</v>
      </c>
      <c r="K6">
        <v>9</v>
      </c>
      <c r="L6">
        <v>5</v>
      </c>
      <c r="M6" s="55" t="s">
        <v>85</v>
      </c>
      <c r="N6">
        <v>296</v>
      </c>
      <c r="O6">
        <v>296</v>
      </c>
      <c r="Q6">
        <v>0</v>
      </c>
    </row>
    <row r="7" spans="1:21" hidden="1">
      <c r="A7" s="55" t="s">
        <v>70</v>
      </c>
      <c r="B7" s="55" t="s">
        <v>8</v>
      </c>
      <c r="C7" s="55" t="s">
        <v>62</v>
      </c>
      <c r="D7">
        <v>1</v>
      </c>
      <c r="E7">
        <v>2032</v>
      </c>
      <c r="F7" s="55" t="s">
        <v>98</v>
      </c>
      <c r="G7" s="55" t="s">
        <v>99</v>
      </c>
      <c r="H7">
        <v>1</v>
      </c>
      <c r="I7">
        <v>1</v>
      </c>
      <c r="J7">
        <v>13</v>
      </c>
      <c r="K7">
        <v>9</v>
      </c>
      <c r="L7">
        <v>6</v>
      </c>
      <c r="M7" s="55" t="s">
        <v>86</v>
      </c>
      <c r="N7">
        <v>99</v>
      </c>
      <c r="O7">
        <v>99</v>
      </c>
      <c r="Q7">
        <v>0</v>
      </c>
    </row>
    <row r="8" spans="1:21" hidden="1">
      <c r="A8" s="55" t="s">
        <v>70</v>
      </c>
      <c r="B8" s="55" t="s">
        <v>8</v>
      </c>
      <c r="C8" s="55" t="s">
        <v>62</v>
      </c>
      <c r="D8">
        <v>1</v>
      </c>
      <c r="E8">
        <v>2032</v>
      </c>
      <c r="F8" s="55" t="s">
        <v>98</v>
      </c>
      <c r="G8" s="55" t="s">
        <v>99</v>
      </c>
      <c r="H8">
        <v>1</v>
      </c>
      <c r="I8">
        <v>1</v>
      </c>
      <c r="J8">
        <v>13</v>
      </c>
      <c r="K8">
        <v>9</v>
      </c>
      <c r="L8">
        <v>7</v>
      </c>
      <c r="M8" s="55" t="s">
        <v>87</v>
      </c>
      <c r="N8">
        <v>395</v>
      </c>
      <c r="O8">
        <v>395</v>
      </c>
      <c r="Q8">
        <v>0</v>
      </c>
    </row>
    <row r="9" spans="1:21" hidden="1">
      <c r="A9" s="55" t="s">
        <v>70</v>
      </c>
      <c r="B9" s="55" t="s">
        <v>8</v>
      </c>
      <c r="C9" s="55" t="s">
        <v>62</v>
      </c>
      <c r="D9">
        <v>1</v>
      </c>
      <c r="E9">
        <v>2032</v>
      </c>
      <c r="F9" s="55" t="s">
        <v>98</v>
      </c>
      <c r="G9" s="55" t="s">
        <v>99</v>
      </c>
      <c r="H9">
        <v>1</v>
      </c>
      <c r="I9">
        <v>1</v>
      </c>
      <c r="J9">
        <v>13</v>
      </c>
      <c r="K9">
        <v>9</v>
      </c>
      <c r="L9">
        <v>20</v>
      </c>
      <c r="M9" s="55" t="s">
        <v>88</v>
      </c>
      <c r="N9">
        <v>1083</v>
      </c>
      <c r="O9">
        <v>1083</v>
      </c>
      <c r="Q9">
        <v>0</v>
      </c>
    </row>
    <row r="10" spans="1:21" hidden="1">
      <c r="A10" s="55" t="s">
        <v>70</v>
      </c>
      <c r="B10" s="55" t="s">
        <v>8</v>
      </c>
      <c r="C10" s="55" t="s">
        <v>62</v>
      </c>
      <c r="D10">
        <v>1</v>
      </c>
      <c r="E10">
        <v>2032</v>
      </c>
      <c r="F10" s="55" t="s">
        <v>98</v>
      </c>
      <c r="G10" s="55" t="s">
        <v>99</v>
      </c>
      <c r="H10">
        <v>1</v>
      </c>
      <c r="I10">
        <v>1</v>
      </c>
      <c r="J10">
        <v>13</v>
      </c>
      <c r="K10">
        <v>9</v>
      </c>
      <c r="L10">
        <v>99</v>
      </c>
      <c r="M10" s="55" t="s">
        <v>89</v>
      </c>
      <c r="N10">
        <v>23601</v>
      </c>
      <c r="O10">
        <v>23601</v>
      </c>
      <c r="Q10">
        <v>0</v>
      </c>
    </row>
    <row r="11" spans="1:21" hidden="1">
      <c r="A11" s="55" t="s">
        <v>71</v>
      </c>
      <c r="B11" s="55" t="s">
        <v>9</v>
      </c>
      <c r="C11" s="55" t="s">
        <v>62</v>
      </c>
      <c r="D11">
        <v>1</v>
      </c>
      <c r="E11">
        <v>2032</v>
      </c>
      <c r="F11" s="55" t="s">
        <v>98</v>
      </c>
      <c r="G11" s="55" t="s">
        <v>99</v>
      </c>
      <c r="H11">
        <v>1</v>
      </c>
      <c r="I11">
        <v>1</v>
      </c>
      <c r="J11">
        <v>13</v>
      </c>
      <c r="K11">
        <v>9</v>
      </c>
      <c r="L11">
        <v>1</v>
      </c>
      <c r="M11" s="55" t="s">
        <v>83</v>
      </c>
      <c r="N11">
        <v>741</v>
      </c>
      <c r="O11">
        <v>741</v>
      </c>
      <c r="Q11">
        <v>0</v>
      </c>
    </row>
    <row r="12" spans="1:21" hidden="1">
      <c r="A12" s="55" t="s">
        <v>71</v>
      </c>
      <c r="B12" s="55" t="s">
        <v>9</v>
      </c>
      <c r="C12" s="55" t="s">
        <v>62</v>
      </c>
      <c r="D12">
        <v>1</v>
      </c>
      <c r="E12">
        <v>2032</v>
      </c>
      <c r="F12" s="55" t="s">
        <v>98</v>
      </c>
      <c r="G12" s="55" t="s">
        <v>99</v>
      </c>
      <c r="H12">
        <v>1</v>
      </c>
      <c r="I12">
        <v>1</v>
      </c>
      <c r="J12">
        <v>13</v>
      </c>
      <c r="K12">
        <v>9</v>
      </c>
      <c r="L12">
        <v>2</v>
      </c>
      <c r="M12" s="55" t="s">
        <v>84</v>
      </c>
      <c r="N12">
        <v>53</v>
      </c>
      <c r="O12">
        <v>53</v>
      </c>
      <c r="Q12">
        <v>0</v>
      </c>
    </row>
    <row r="13" spans="1:21" hidden="1">
      <c r="A13" s="55" t="s">
        <v>71</v>
      </c>
      <c r="B13" s="55" t="s">
        <v>9</v>
      </c>
      <c r="C13" s="55" t="s">
        <v>62</v>
      </c>
      <c r="D13">
        <v>1</v>
      </c>
      <c r="E13">
        <v>2032</v>
      </c>
      <c r="F13" s="55" t="s">
        <v>98</v>
      </c>
      <c r="G13" s="55" t="s">
        <v>99</v>
      </c>
      <c r="H13">
        <v>1</v>
      </c>
      <c r="I13">
        <v>1</v>
      </c>
      <c r="J13">
        <v>13</v>
      </c>
      <c r="K13">
        <v>9</v>
      </c>
      <c r="L13">
        <v>3</v>
      </c>
      <c r="M13" s="55" t="s">
        <v>18</v>
      </c>
      <c r="N13">
        <v>898</v>
      </c>
      <c r="O13">
        <v>898</v>
      </c>
      <c r="Q13">
        <v>0</v>
      </c>
    </row>
    <row r="14" spans="1:21" hidden="1">
      <c r="A14" s="55" t="s">
        <v>71</v>
      </c>
      <c r="B14" s="55" t="s">
        <v>9</v>
      </c>
      <c r="C14" s="55" t="s">
        <v>62</v>
      </c>
      <c r="D14">
        <v>1</v>
      </c>
      <c r="E14">
        <v>2032</v>
      </c>
      <c r="F14" s="55" t="s">
        <v>98</v>
      </c>
      <c r="G14" s="55" t="s">
        <v>99</v>
      </c>
      <c r="H14">
        <v>1</v>
      </c>
      <c r="I14">
        <v>1</v>
      </c>
      <c r="J14">
        <v>13</v>
      </c>
      <c r="K14">
        <v>9</v>
      </c>
      <c r="L14">
        <v>4</v>
      </c>
      <c r="M14" s="55" t="s">
        <v>2</v>
      </c>
      <c r="N14">
        <v>8309</v>
      </c>
      <c r="O14">
        <v>8309</v>
      </c>
      <c r="Q14">
        <v>0</v>
      </c>
    </row>
    <row r="15" spans="1:21" hidden="1">
      <c r="A15" s="55" t="s">
        <v>71</v>
      </c>
      <c r="B15" s="55" t="s">
        <v>9</v>
      </c>
      <c r="C15" s="55" t="s">
        <v>62</v>
      </c>
      <c r="D15">
        <v>1</v>
      </c>
      <c r="E15">
        <v>2032</v>
      </c>
      <c r="F15" s="55" t="s">
        <v>98</v>
      </c>
      <c r="G15" s="55" t="s">
        <v>99</v>
      </c>
      <c r="H15">
        <v>1</v>
      </c>
      <c r="I15">
        <v>1</v>
      </c>
      <c r="J15">
        <v>13</v>
      </c>
      <c r="K15">
        <v>9</v>
      </c>
      <c r="L15">
        <v>5</v>
      </c>
      <c r="M15" s="55" t="s">
        <v>85</v>
      </c>
      <c r="N15">
        <v>75</v>
      </c>
      <c r="O15">
        <v>75</v>
      </c>
      <c r="Q15">
        <v>0</v>
      </c>
    </row>
    <row r="16" spans="1:21" hidden="1">
      <c r="A16" s="55" t="s">
        <v>71</v>
      </c>
      <c r="B16" s="55" t="s">
        <v>9</v>
      </c>
      <c r="C16" s="55" t="s">
        <v>62</v>
      </c>
      <c r="D16">
        <v>1</v>
      </c>
      <c r="E16">
        <v>2032</v>
      </c>
      <c r="F16" s="55" t="s">
        <v>98</v>
      </c>
      <c r="G16" s="55" t="s">
        <v>99</v>
      </c>
      <c r="H16">
        <v>1</v>
      </c>
      <c r="I16">
        <v>1</v>
      </c>
      <c r="J16">
        <v>13</v>
      </c>
      <c r="K16">
        <v>9</v>
      </c>
      <c r="L16">
        <v>6</v>
      </c>
      <c r="M16" s="55" t="s">
        <v>86</v>
      </c>
      <c r="N16">
        <v>14</v>
      </c>
      <c r="O16">
        <v>14</v>
      </c>
      <c r="Q16">
        <v>0</v>
      </c>
    </row>
    <row r="17" spans="1:17" hidden="1">
      <c r="A17" s="55" t="s">
        <v>71</v>
      </c>
      <c r="B17" s="55" t="s">
        <v>9</v>
      </c>
      <c r="C17" s="55" t="s">
        <v>62</v>
      </c>
      <c r="D17">
        <v>1</v>
      </c>
      <c r="E17">
        <v>2032</v>
      </c>
      <c r="F17" s="55" t="s">
        <v>98</v>
      </c>
      <c r="G17" s="55" t="s">
        <v>99</v>
      </c>
      <c r="H17">
        <v>1</v>
      </c>
      <c r="I17">
        <v>1</v>
      </c>
      <c r="J17">
        <v>13</v>
      </c>
      <c r="K17">
        <v>9</v>
      </c>
      <c r="L17">
        <v>7</v>
      </c>
      <c r="M17" s="55" t="s">
        <v>87</v>
      </c>
      <c r="N17">
        <v>84</v>
      </c>
      <c r="O17">
        <v>84</v>
      </c>
      <c r="Q17">
        <v>0</v>
      </c>
    </row>
    <row r="18" spans="1:17" hidden="1">
      <c r="A18" s="55" t="s">
        <v>71</v>
      </c>
      <c r="B18" s="55" t="s">
        <v>9</v>
      </c>
      <c r="C18" s="55" t="s">
        <v>62</v>
      </c>
      <c r="D18">
        <v>1</v>
      </c>
      <c r="E18">
        <v>2032</v>
      </c>
      <c r="F18" s="55" t="s">
        <v>98</v>
      </c>
      <c r="G18" s="55" t="s">
        <v>99</v>
      </c>
      <c r="H18">
        <v>1</v>
      </c>
      <c r="I18">
        <v>1</v>
      </c>
      <c r="J18">
        <v>13</v>
      </c>
      <c r="K18">
        <v>9</v>
      </c>
      <c r="L18">
        <v>20</v>
      </c>
      <c r="M18" s="55" t="s">
        <v>88</v>
      </c>
      <c r="N18">
        <v>651</v>
      </c>
      <c r="O18">
        <v>651</v>
      </c>
      <c r="Q18">
        <v>0</v>
      </c>
    </row>
    <row r="19" spans="1:17" hidden="1">
      <c r="A19" s="55" t="s">
        <v>71</v>
      </c>
      <c r="B19" s="55" t="s">
        <v>9</v>
      </c>
      <c r="C19" s="55" t="s">
        <v>62</v>
      </c>
      <c r="D19">
        <v>1</v>
      </c>
      <c r="E19">
        <v>2032</v>
      </c>
      <c r="F19" s="55" t="s">
        <v>98</v>
      </c>
      <c r="G19" s="55" t="s">
        <v>99</v>
      </c>
      <c r="H19">
        <v>1</v>
      </c>
      <c r="I19">
        <v>1</v>
      </c>
      <c r="J19">
        <v>13</v>
      </c>
      <c r="K19">
        <v>9</v>
      </c>
      <c r="L19">
        <v>99</v>
      </c>
      <c r="M19" s="55" t="s">
        <v>89</v>
      </c>
      <c r="N19">
        <v>10578</v>
      </c>
      <c r="O19">
        <v>10578</v>
      </c>
      <c r="Q19">
        <v>0</v>
      </c>
    </row>
    <row r="20" spans="1:17" hidden="1">
      <c r="A20" s="55" t="s">
        <v>60</v>
      </c>
      <c r="B20" s="55" t="s">
        <v>61</v>
      </c>
      <c r="C20" s="55" t="s">
        <v>62</v>
      </c>
      <c r="D20">
        <v>1</v>
      </c>
      <c r="E20">
        <v>2032</v>
      </c>
      <c r="F20" s="55" t="s">
        <v>98</v>
      </c>
      <c r="G20" s="55" t="s">
        <v>99</v>
      </c>
      <c r="H20">
        <v>1</v>
      </c>
      <c r="I20">
        <v>1</v>
      </c>
      <c r="J20">
        <v>13</v>
      </c>
      <c r="K20">
        <v>9</v>
      </c>
      <c r="L20">
        <v>1</v>
      </c>
      <c r="M20" s="55" t="s">
        <v>83</v>
      </c>
      <c r="N20">
        <v>1312</v>
      </c>
      <c r="O20">
        <v>1312</v>
      </c>
      <c r="Q20">
        <v>0</v>
      </c>
    </row>
    <row r="21" spans="1:17" hidden="1">
      <c r="A21" s="55" t="s">
        <v>60</v>
      </c>
      <c r="B21" s="55" t="s">
        <v>61</v>
      </c>
      <c r="C21" s="55" t="s">
        <v>62</v>
      </c>
      <c r="D21">
        <v>1</v>
      </c>
      <c r="E21">
        <v>2032</v>
      </c>
      <c r="F21" s="55" t="s">
        <v>98</v>
      </c>
      <c r="G21" s="55" t="s">
        <v>99</v>
      </c>
      <c r="H21">
        <v>1</v>
      </c>
      <c r="I21">
        <v>1</v>
      </c>
      <c r="J21">
        <v>13</v>
      </c>
      <c r="K21">
        <v>9</v>
      </c>
      <c r="L21">
        <v>2</v>
      </c>
      <c r="M21" s="55" t="s">
        <v>84</v>
      </c>
      <c r="N21">
        <v>133</v>
      </c>
      <c r="O21">
        <v>133</v>
      </c>
      <c r="Q21">
        <v>0</v>
      </c>
    </row>
    <row r="22" spans="1:17" hidden="1">
      <c r="A22" s="55" t="s">
        <v>60</v>
      </c>
      <c r="B22" s="55" t="s">
        <v>61</v>
      </c>
      <c r="C22" s="55" t="s">
        <v>62</v>
      </c>
      <c r="D22">
        <v>1</v>
      </c>
      <c r="E22">
        <v>2032</v>
      </c>
      <c r="F22" s="55" t="s">
        <v>98</v>
      </c>
      <c r="G22" s="55" t="s">
        <v>99</v>
      </c>
      <c r="H22">
        <v>1</v>
      </c>
      <c r="I22">
        <v>1</v>
      </c>
      <c r="J22">
        <v>13</v>
      </c>
      <c r="K22">
        <v>9</v>
      </c>
      <c r="L22">
        <v>3</v>
      </c>
      <c r="M22" s="55" t="s">
        <v>18</v>
      </c>
      <c r="N22">
        <v>815</v>
      </c>
      <c r="O22">
        <v>815</v>
      </c>
      <c r="Q22">
        <v>0</v>
      </c>
    </row>
    <row r="23" spans="1:17" hidden="1">
      <c r="A23" s="55" t="s">
        <v>60</v>
      </c>
      <c r="B23" s="55" t="s">
        <v>61</v>
      </c>
      <c r="C23" s="55" t="s">
        <v>62</v>
      </c>
      <c r="D23">
        <v>1</v>
      </c>
      <c r="E23">
        <v>2032</v>
      </c>
      <c r="F23" s="55" t="s">
        <v>98</v>
      </c>
      <c r="G23" s="55" t="s">
        <v>99</v>
      </c>
      <c r="H23">
        <v>1</v>
      </c>
      <c r="I23">
        <v>1</v>
      </c>
      <c r="J23">
        <v>13</v>
      </c>
      <c r="K23">
        <v>9</v>
      </c>
      <c r="L23">
        <v>4</v>
      </c>
      <c r="M23" s="55" t="s">
        <v>2</v>
      </c>
      <c r="N23">
        <v>4097</v>
      </c>
      <c r="O23">
        <v>4097</v>
      </c>
      <c r="Q23">
        <v>0</v>
      </c>
    </row>
    <row r="24" spans="1:17" hidden="1">
      <c r="A24" s="55" t="s">
        <v>60</v>
      </c>
      <c r="B24" s="55" t="s">
        <v>61</v>
      </c>
      <c r="C24" s="55" t="s">
        <v>62</v>
      </c>
      <c r="D24">
        <v>1</v>
      </c>
      <c r="E24">
        <v>2032</v>
      </c>
      <c r="F24" s="55" t="s">
        <v>98</v>
      </c>
      <c r="G24" s="55" t="s">
        <v>99</v>
      </c>
      <c r="H24">
        <v>1</v>
      </c>
      <c r="I24">
        <v>1</v>
      </c>
      <c r="J24">
        <v>13</v>
      </c>
      <c r="K24">
        <v>9</v>
      </c>
      <c r="L24">
        <v>5</v>
      </c>
      <c r="M24" s="55" t="s">
        <v>85</v>
      </c>
      <c r="N24">
        <v>355</v>
      </c>
      <c r="O24">
        <v>355</v>
      </c>
      <c r="Q24">
        <v>0</v>
      </c>
    </row>
    <row r="25" spans="1:17" hidden="1">
      <c r="A25" s="55" t="s">
        <v>60</v>
      </c>
      <c r="B25" s="55" t="s">
        <v>61</v>
      </c>
      <c r="C25" s="55" t="s">
        <v>62</v>
      </c>
      <c r="D25">
        <v>1</v>
      </c>
      <c r="E25">
        <v>2032</v>
      </c>
      <c r="F25" s="55" t="s">
        <v>98</v>
      </c>
      <c r="G25" s="55" t="s">
        <v>99</v>
      </c>
      <c r="H25">
        <v>1</v>
      </c>
      <c r="I25">
        <v>1</v>
      </c>
      <c r="J25">
        <v>13</v>
      </c>
      <c r="K25">
        <v>9</v>
      </c>
      <c r="L25">
        <v>6</v>
      </c>
      <c r="M25" s="55" t="s">
        <v>86</v>
      </c>
      <c r="N25">
        <v>242</v>
      </c>
      <c r="O25">
        <v>242</v>
      </c>
      <c r="Q25">
        <v>0</v>
      </c>
    </row>
    <row r="26" spans="1:17" hidden="1">
      <c r="A26" s="55" t="s">
        <v>60</v>
      </c>
      <c r="B26" s="55" t="s">
        <v>61</v>
      </c>
      <c r="C26" s="55" t="s">
        <v>62</v>
      </c>
      <c r="D26">
        <v>1</v>
      </c>
      <c r="E26">
        <v>2032</v>
      </c>
      <c r="F26" s="55" t="s">
        <v>98</v>
      </c>
      <c r="G26" s="55" t="s">
        <v>99</v>
      </c>
      <c r="H26">
        <v>1</v>
      </c>
      <c r="I26">
        <v>1</v>
      </c>
      <c r="J26">
        <v>13</v>
      </c>
      <c r="K26">
        <v>9</v>
      </c>
      <c r="L26">
        <v>7</v>
      </c>
      <c r="M26" s="55" t="s">
        <v>87</v>
      </c>
      <c r="N26">
        <v>599</v>
      </c>
      <c r="O26">
        <v>599</v>
      </c>
      <c r="Q26">
        <v>0</v>
      </c>
    </row>
    <row r="27" spans="1:17" hidden="1">
      <c r="A27" s="55" t="s">
        <v>60</v>
      </c>
      <c r="B27" s="55" t="s">
        <v>61</v>
      </c>
      <c r="C27" s="55" t="s">
        <v>62</v>
      </c>
      <c r="D27">
        <v>1</v>
      </c>
      <c r="E27">
        <v>2032</v>
      </c>
      <c r="F27" s="55" t="s">
        <v>98</v>
      </c>
      <c r="G27" s="55" t="s">
        <v>99</v>
      </c>
      <c r="H27">
        <v>1</v>
      </c>
      <c r="I27">
        <v>1</v>
      </c>
      <c r="J27">
        <v>13</v>
      </c>
      <c r="K27">
        <v>9</v>
      </c>
      <c r="L27">
        <v>20</v>
      </c>
      <c r="M27" s="55" t="s">
        <v>88</v>
      </c>
      <c r="N27">
        <v>1363</v>
      </c>
      <c r="O27">
        <v>1363</v>
      </c>
      <c r="Q27">
        <v>0</v>
      </c>
    </row>
    <row r="28" spans="1:17" hidden="1">
      <c r="A28" s="55" t="s">
        <v>60</v>
      </c>
      <c r="B28" s="55" t="s">
        <v>61</v>
      </c>
      <c r="C28" s="55" t="s">
        <v>62</v>
      </c>
      <c r="D28">
        <v>1</v>
      </c>
      <c r="E28">
        <v>2032</v>
      </c>
      <c r="F28" s="55" t="s">
        <v>98</v>
      </c>
      <c r="G28" s="55" t="s">
        <v>99</v>
      </c>
      <c r="H28">
        <v>1</v>
      </c>
      <c r="I28">
        <v>1</v>
      </c>
      <c r="J28">
        <v>13</v>
      </c>
      <c r="K28">
        <v>9</v>
      </c>
      <c r="L28">
        <v>99</v>
      </c>
      <c r="M28" s="55" t="s">
        <v>89</v>
      </c>
      <c r="N28">
        <v>8170</v>
      </c>
      <c r="O28">
        <v>8170</v>
      </c>
      <c r="Q28">
        <v>0</v>
      </c>
    </row>
    <row r="29" spans="1:17" hidden="1">
      <c r="A29" s="55" t="s">
        <v>65</v>
      </c>
      <c r="B29" s="55" t="s">
        <v>5</v>
      </c>
      <c r="C29" s="55" t="s">
        <v>62</v>
      </c>
      <c r="D29">
        <v>1</v>
      </c>
      <c r="E29">
        <v>2032</v>
      </c>
      <c r="F29" s="55" t="s">
        <v>98</v>
      </c>
      <c r="G29" s="55" t="s">
        <v>99</v>
      </c>
      <c r="H29">
        <v>1</v>
      </c>
      <c r="I29">
        <v>1</v>
      </c>
      <c r="J29">
        <v>13</v>
      </c>
      <c r="K29">
        <v>9</v>
      </c>
      <c r="L29">
        <v>1</v>
      </c>
      <c r="M29" s="55" t="s">
        <v>83</v>
      </c>
      <c r="N29">
        <v>2634</v>
      </c>
      <c r="O29">
        <v>2634</v>
      </c>
      <c r="Q29">
        <v>0</v>
      </c>
    </row>
    <row r="30" spans="1:17" hidden="1">
      <c r="A30" s="55" t="s">
        <v>65</v>
      </c>
      <c r="B30" s="55" t="s">
        <v>5</v>
      </c>
      <c r="C30" s="55" t="s">
        <v>62</v>
      </c>
      <c r="D30">
        <v>1</v>
      </c>
      <c r="E30">
        <v>2032</v>
      </c>
      <c r="F30" s="55" t="s">
        <v>98</v>
      </c>
      <c r="G30" s="55" t="s">
        <v>99</v>
      </c>
      <c r="H30">
        <v>1</v>
      </c>
      <c r="I30">
        <v>1</v>
      </c>
      <c r="J30">
        <v>13</v>
      </c>
      <c r="K30">
        <v>9</v>
      </c>
      <c r="L30">
        <v>2</v>
      </c>
      <c r="M30" s="55" t="s">
        <v>84</v>
      </c>
      <c r="N30">
        <v>4311</v>
      </c>
      <c r="O30">
        <v>4311</v>
      </c>
      <c r="Q30">
        <v>0</v>
      </c>
    </row>
    <row r="31" spans="1:17" hidden="1">
      <c r="A31" s="55" t="s">
        <v>65</v>
      </c>
      <c r="B31" s="55" t="s">
        <v>5</v>
      </c>
      <c r="C31" s="55" t="s">
        <v>62</v>
      </c>
      <c r="D31">
        <v>1</v>
      </c>
      <c r="E31">
        <v>2032</v>
      </c>
      <c r="F31" s="55" t="s">
        <v>98</v>
      </c>
      <c r="G31" s="55" t="s">
        <v>99</v>
      </c>
      <c r="H31">
        <v>1</v>
      </c>
      <c r="I31">
        <v>1</v>
      </c>
      <c r="J31">
        <v>13</v>
      </c>
      <c r="K31">
        <v>9</v>
      </c>
      <c r="L31">
        <v>3</v>
      </c>
      <c r="M31" s="55" t="s">
        <v>18</v>
      </c>
      <c r="N31">
        <v>38096</v>
      </c>
      <c r="O31">
        <v>38096</v>
      </c>
      <c r="Q31">
        <v>0</v>
      </c>
    </row>
    <row r="32" spans="1:17" hidden="1">
      <c r="A32" s="55" t="s">
        <v>65</v>
      </c>
      <c r="B32" s="55" t="s">
        <v>5</v>
      </c>
      <c r="C32" s="55" t="s">
        <v>62</v>
      </c>
      <c r="D32">
        <v>1</v>
      </c>
      <c r="E32">
        <v>2032</v>
      </c>
      <c r="F32" s="55" t="s">
        <v>98</v>
      </c>
      <c r="G32" s="55" t="s">
        <v>99</v>
      </c>
      <c r="H32">
        <v>1</v>
      </c>
      <c r="I32">
        <v>1</v>
      </c>
      <c r="J32">
        <v>13</v>
      </c>
      <c r="K32">
        <v>9</v>
      </c>
      <c r="L32">
        <v>4</v>
      </c>
      <c r="M32" s="55" t="s">
        <v>2</v>
      </c>
      <c r="N32">
        <v>23445</v>
      </c>
      <c r="O32">
        <v>23445</v>
      </c>
      <c r="Q32">
        <v>0</v>
      </c>
    </row>
    <row r="33" spans="1:17" hidden="1">
      <c r="A33" s="55" t="s">
        <v>65</v>
      </c>
      <c r="B33" s="55" t="s">
        <v>5</v>
      </c>
      <c r="C33" s="55" t="s">
        <v>62</v>
      </c>
      <c r="D33">
        <v>1</v>
      </c>
      <c r="E33">
        <v>2032</v>
      </c>
      <c r="F33" s="55" t="s">
        <v>98</v>
      </c>
      <c r="G33" s="55" t="s">
        <v>99</v>
      </c>
      <c r="H33">
        <v>1</v>
      </c>
      <c r="I33">
        <v>1</v>
      </c>
      <c r="J33">
        <v>13</v>
      </c>
      <c r="K33">
        <v>9</v>
      </c>
      <c r="L33">
        <v>5</v>
      </c>
      <c r="M33" s="55" t="s">
        <v>85</v>
      </c>
      <c r="N33">
        <v>2935</v>
      </c>
      <c r="O33">
        <v>2935</v>
      </c>
      <c r="Q33">
        <v>0</v>
      </c>
    </row>
    <row r="34" spans="1:17" hidden="1">
      <c r="A34" s="55" t="s">
        <v>65</v>
      </c>
      <c r="B34" s="55" t="s">
        <v>5</v>
      </c>
      <c r="C34" s="55" t="s">
        <v>62</v>
      </c>
      <c r="D34">
        <v>1</v>
      </c>
      <c r="E34">
        <v>2032</v>
      </c>
      <c r="F34" s="55" t="s">
        <v>98</v>
      </c>
      <c r="G34" s="55" t="s">
        <v>99</v>
      </c>
      <c r="H34">
        <v>1</v>
      </c>
      <c r="I34">
        <v>1</v>
      </c>
      <c r="J34">
        <v>13</v>
      </c>
      <c r="K34">
        <v>9</v>
      </c>
      <c r="L34">
        <v>6</v>
      </c>
      <c r="M34" s="55" t="s">
        <v>86</v>
      </c>
      <c r="N34">
        <v>206</v>
      </c>
      <c r="O34">
        <v>206</v>
      </c>
      <c r="Q34">
        <v>0</v>
      </c>
    </row>
    <row r="35" spans="1:17" hidden="1">
      <c r="A35" s="55" t="s">
        <v>65</v>
      </c>
      <c r="B35" s="55" t="s">
        <v>5</v>
      </c>
      <c r="C35" s="55" t="s">
        <v>62</v>
      </c>
      <c r="D35">
        <v>1</v>
      </c>
      <c r="E35">
        <v>2032</v>
      </c>
      <c r="F35" s="55" t="s">
        <v>98</v>
      </c>
      <c r="G35" s="55" t="s">
        <v>99</v>
      </c>
      <c r="H35">
        <v>1</v>
      </c>
      <c r="I35">
        <v>1</v>
      </c>
      <c r="J35">
        <v>13</v>
      </c>
      <c r="K35">
        <v>9</v>
      </c>
      <c r="L35">
        <v>7</v>
      </c>
      <c r="M35" s="55" t="s">
        <v>87</v>
      </c>
      <c r="N35">
        <v>3091</v>
      </c>
      <c r="O35">
        <v>3091</v>
      </c>
      <c r="Q35">
        <v>0</v>
      </c>
    </row>
    <row r="36" spans="1:17" hidden="1">
      <c r="A36" s="55" t="s">
        <v>65</v>
      </c>
      <c r="B36" s="55" t="s">
        <v>5</v>
      </c>
      <c r="C36" s="55" t="s">
        <v>62</v>
      </c>
      <c r="D36">
        <v>1</v>
      </c>
      <c r="E36">
        <v>2032</v>
      </c>
      <c r="F36" s="55" t="s">
        <v>98</v>
      </c>
      <c r="G36" s="55" t="s">
        <v>99</v>
      </c>
      <c r="H36">
        <v>1</v>
      </c>
      <c r="I36">
        <v>1</v>
      </c>
      <c r="J36">
        <v>13</v>
      </c>
      <c r="K36">
        <v>9</v>
      </c>
      <c r="L36">
        <v>20</v>
      </c>
      <c r="M36" s="55" t="s">
        <v>88</v>
      </c>
      <c r="N36">
        <v>6814</v>
      </c>
      <c r="O36">
        <v>6814</v>
      </c>
      <c r="Q36">
        <v>0</v>
      </c>
    </row>
    <row r="37" spans="1:17" hidden="1">
      <c r="A37" s="55" t="s">
        <v>65</v>
      </c>
      <c r="B37" s="55" t="s">
        <v>5</v>
      </c>
      <c r="C37" s="55" t="s">
        <v>62</v>
      </c>
      <c r="D37">
        <v>1</v>
      </c>
      <c r="E37">
        <v>2032</v>
      </c>
      <c r="F37" s="55" t="s">
        <v>98</v>
      </c>
      <c r="G37" s="55" t="s">
        <v>99</v>
      </c>
      <c r="H37">
        <v>1</v>
      </c>
      <c r="I37">
        <v>1</v>
      </c>
      <c r="J37">
        <v>13</v>
      </c>
      <c r="K37">
        <v>9</v>
      </c>
      <c r="L37">
        <v>99</v>
      </c>
      <c r="M37" s="55" t="s">
        <v>89</v>
      </c>
      <c r="N37">
        <v>76473</v>
      </c>
      <c r="O37">
        <v>76473</v>
      </c>
      <c r="Q37">
        <v>0</v>
      </c>
    </row>
    <row r="38" spans="1:17" hidden="1">
      <c r="A38" s="55" t="s">
        <v>66</v>
      </c>
      <c r="B38" s="55" t="s">
        <v>6</v>
      </c>
      <c r="C38" s="55" t="s">
        <v>62</v>
      </c>
      <c r="D38">
        <v>1</v>
      </c>
      <c r="E38">
        <v>2032</v>
      </c>
      <c r="F38" s="55" t="s">
        <v>98</v>
      </c>
      <c r="G38" s="55" t="s">
        <v>99</v>
      </c>
      <c r="H38">
        <v>1</v>
      </c>
      <c r="I38">
        <v>1</v>
      </c>
      <c r="J38">
        <v>13</v>
      </c>
      <c r="K38">
        <v>9</v>
      </c>
      <c r="L38">
        <v>1</v>
      </c>
      <c r="M38" s="55" t="s">
        <v>83</v>
      </c>
      <c r="N38">
        <v>1228</v>
      </c>
      <c r="O38">
        <v>1228</v>
      </c>
      <c r="Q38">
        <v>0</v>
      </c>
    </row>
    <row r="39" spans="1:17" hidden="1">
      <c r="A39" s="55" t="s">
        <v>66</v>
      </c>
      <c r="B39" s="55" t="s">
        <v>6</v>
      </c>
      <c r="C39" s="55" t="s">
        <v>62</v>
      </c>
      <c r="D39">
        <v>1</v>
      </c>
      <c r="E39">
        <v>2032</v>
      </c>
      <c r="F39" s="55" t="s">
        <v>98</v>
      </c>
      <c r="G39" s="55" t="s">
        <v>99</v>
      </c>
      <c r="H39">
        <v>1</v>
      </c>
      <c r="I39">
        <v>1</v>
      </c>
      <c r="J39">
        <v>13</v>
      </c>
      <c r="K39">
        <v>9</v>
      </c>
      <c r="L39">
        <v>2</v>
      </c>
      <c r="M39" s="55" t="s">
        <v>84</v>
      </c>
      <c r="N39">
        <v>10815</v>
      </c>
      <c r="O39">
        <v>10815</v>
      </c>
      <c r="Q39">
        <v>0</v>
      </c>
    </row>
    <row r="40" spans="1:17" hidden="1">
      <c r="A40" s="55" t="s">
        <v>66</v>
      </c>
      <c r="B40" s="55" t="s">
        <v>6</v>
      </c>
      <c r="C40" s="55" t="s">
        <v>62</v>
      </c>
      <c r="D40">
        <v>1</v>
      </c>
      <c r="E40">
        <v>2032</v>
      </c>
      <c r="F40" s="55" t="s">
        <v>98</v>
      </c>
      <c r="G40" s="55" t="s">
        <v>99</v>
      </c>
      <c r="H40">
        <v>1</v>
      </c>
      <c r="I40">
        <v>1</v>
      </c>
      <c r="J40">
        <v>13</v>
      </c>
      <c r="K40">
        <v>9</v>
      </c>
      <c r="L40">
        <v>3</v>
      </c>
      <c r="M40" s="55" t="s">
        <v>18</v>
      </c>
      <c r="N40">
        <v>215434</v>
      </c>
      <c r="O40">
        <v>215434</v>
      </c>
      <c r="Q40">
        <v>0</v>
      </c>
    </row>
    <row r="41" spans="1:17" hidden="1">
      <c r="A41" s="55" t="s">
        <v>66</v>
      </c>
      <c r="B41" s="55" t="s">
        <v>6</v>
      </c>
      <c r="C41" s="55" t="s">
        <v>62</v>
      </c>
      <c r="D41">
        <v>1</v>
      </c>
      <c r="E41">
        <v>2032</v>
      </c>
      <c r="F41" s="55" t="s">
        <v>98</v>
      </c>
      <c r="G41" s="55" t="s">
        <v>99</v>
      </c>
      <c r="H41">
        <v>1</v>
      </c>
      <c r="I41">
        <v>1</v>
      </c>
      <c r="J41">
        <v>13</v>
      </c>
      <c r="K41">
        <v>9</v>
      </c>
      <c r="L41">
        <v>4</v>
      </c>
      <c r="M41" s="55" t="s">
        <v>2</v>
      </c>
      <c r="N41">
        <v>57975</v>
      </c>
      <c r="O41">
        <v>57975</v>
      </c>
      <c r="Q41">
        <v>0</v>
      </c>
    </row>
    <row r="42" spans="1:17" hidden="1">
      <c r="A42" s="55" t="s">
        <v>66</v>
      </c>
      <c r="B42" s="55" t="s">
        <v>6</v>
      </c>
      <c r="C42" s="55" t="s">
        <v>62</v>
      </c>
      <c r="D42">
        <v>1</v>
      </c>
      <c r="E42">
        <v>2032</v>
      </c>
      <c r="F42" s="55" t="s">
        <v>98</v>
      </c>
      <c r="G42" s="55" t="s">
        <v>99</v>
      </c>
      <c r="H42">
        <v>1</v>
      </c>
      <c r="I42">
        <v>1</v>
      </c>
      <c r="J42">
        <v>13</v>
      </c>
      <c r="K42">
        <v>9</v>
      </c>
      <c r="L42">
        <v>5</v>
      </c>
      <c r="M42" s="55" t="s">
        <v>85</v>
      </c>
      <c r="N42">
        <v>47691</v>
      </c>
      <c r="O42">
        <v>47691</v>
      </c>
      <c r="Q42">
        <v>0</v>
      </c>
    </row>
    <row r="43" spans="1:17" hidden="1">
      <c r="A43" s="55" t="s">
        <v>66</v>
      </c>
      <c r="B43" s="55" t="s">
        <v>6</v>
      </c>
      <c r="C43" s="55" t="s">
        <v>62</v>
      </c>
      <c r="D43">
        <v>1</v>
      </c>
      <c r="E43">
        <v>2032</v>
      </c>
      <c r="F43" s="55" t="s">
        <v>98</v>
      </c>
      <c r="G43" s="55" t="s">
        <v>99</v>
      </c>
      <c r="H43">
        <v>1</v>
      </c>
      <c r="I43">
        <v>1</v>
      </c>
      <c r="J43">
        <v>13</v>
      </c>
      <c r="K43">
        <v>9</v>
      </c>
      <c r="L43">
        <v>6</v>
      </c>
      <c r="M43" s="55" t="s">
        <v>86</v>
      </c>
      <c r="N43">
        <v>1195</v>
      </c>
      <c r="O43">
        <v>1195</v>
      </c>
      <c r="Q43">
        <v>0</v>
      </c>
    </row>
    <row r="44" spans="1:17" hidden="1">
      <c r="A44" s="55" t="s">
        <v>66</v>
      </c>
      <c r="B44" s="55" t="s">
        <v>6</v>
      </c>
      <c r="C44" s="55" t="s">
        <v>62</v>
      </c>
      <c r="D44">
        <v>1</v>
      </c>
      <c r="E44">
        <v>2032</v>
      </c>
      <c r="F44" s="55" t="s">
        <v>98</v>
      </c>
      <c r="G44" s="55" t="s">
        <v>99</v>
      </c>
      <c r="H44">
        <v>1</v>
      </c>
      <c r="I44">
        <v>1</v>
      </c>
      <c r="J44">
        <v>13</v>
      </c>
      <c r="K44">
        <v>9</v>
      </c>
      <c r="L44">
        <v>7</v>
      </c>
      <c r="M44" s="55" t="s">
        <v>87</v>
      </c>
      <c r="N44">
        <v>48781</v>
      </c>
      <c r="O44">
        <v>48781</v>
      </c>
      <c r="Q44">
        <v>0</v>
      </c>
    </row>
    <row r="45" spans="1:17" hidden="1">
      <c r="A45" s="55" t="s">
        <v>66</v>
      </c>
      <c r="B45" s="55" t="s">
        <v>6</v>
      </c>
      <c r="C45" s="55" t="s">
        <v>62</v>
      </c>
      <c r="D45">
        <v>1</v>
      </c>
      <c r="E45">
        <v>2032</v>
      </c>
      <c r="F45" s="55" t="s">
        <v>98</v>
      </c>
      <c r="G45" s="55" t="s">
        <v>99</v>
      </c>
      <c r="H45">
        <v>1</v>
      </c>
      <c r="I45">
        <v>1</v>
      </c>
      <c r="J45">
        <v>13</v>
      </c>
      <c r="K45">
        <v>9</v>
      </c>
      <c r="L45">
        <v>20</v>
      </c>
      <c r="M45" s="55" t="s">
        <v>88</v>
      </c>
      <c r="N45">
        <v>57355</v>
      </c>
      <c r="O45">
        <v>57355</v>
      </c>
      <c r="Q45">
        <v>0</v>
      </c>
    </row>
    <row r="46" spans="1:17" hidden="1">
      <c r="A46" s="55" t="s">
        <v>66</v>
      </c>
      <c r="B46" s="55" t="s">
        <v>6</v>
      </c>
      <c r="C46" s="55" t="s">
        <v>62</v>
      </c>
      <c r="D46">
        <v>1</v>
      </c>
      <c r="E46">
        <v>2032</v>
      </c>
      <c r="F46" s="55" t="s">
        <v>98</v>
      </c>
      <c r="G46" s="55" t="s">
        <v>99</v>
      </c>
      <c r="H46">
        <v>1</v>
      </c>
      <c r="I46">
        <v>1</v>
      </c>
      <c r="J46">
        <v>13</v>
      </c>
      <c r="K46">
        <v>9</v>
      </c>
      <c r="L46">
        <v>99</v>
      </c>
      <c r="M46" s="55" t="s">
        <v>89</v>
      </c>
      <c r="N46">
        <v>373546</v>
      </c>
      <c r="O46">
        <v>373546</v>
      </c>
      <c r="Q46">
        <v>0</v>
      </c>
    </row>
    <row r="47" spans="1:17" hidden="1">
      <c r="A47" s="55" t="s">
        <v>67</v>
      </c>
      <c r="B47" s="55" t="s">
        <v>7</v>
      </c>
      <c r="C47" s="55" t="s">
        <v>62</v>
      </c>
      <c r="D47">
        <v>1</v>
      </c>
      <c r="E47">
        <v>2032</v>
      </c>
      <c r="F47" s="55" t="s">
        <v>98</v>
      </c>
      <c r="G47" s="55" t="s">
        <v>99</v>
      </c>
      <c r="H47">
        <v>1</v>
      </c>
      <c r="I47">
        <v>1</v>
      </c>
      <c r="J47">
        <v>13</v>
      </c>
      <c r="K47">
        <v>9</v>
      </c>
      <c r="L47">
        <v>1</v>
      </c>
      <c r="M47" s="55" t="s">
        <v>83</v>
      </c>
      <c r="N47">
        <v>236</v>
      </c>
      <c r="O47">
        <v>236</v>
      </c>
      <c r="Q47">
        <v>0</v>
      </c>
    </row>
    <row r="48" spans="1:17" hidden="1">
      <c r="A48" s="55" t="s">
        <v>67</v>
      </c>
      <c r="B48" s="55" t="s">
        <v>7</v>
      </c>
      <c r="C48" s="55" t="s">
        <v>62</v>
      </c>
      <c r="D48">
        <v>1</v>
      </c>
      <c r="E48">
        <v>2032</v>
      </c>
      <c r="F48" s="55" t="s">
        <v>98</v>
      </c>
      <c r="G48" s="55" t="s">
        <v>99</v>
      </c>
      <c r="H48">
        <v>1</v>
      </c>
      <c r="I48">
        <v>1</v>
      </c>
      <c r="J48">
        <v>13</v>
      </c>
      <c r="K48">
        <v>9</v>
      </c>
      <c r="L48">
        <v>2</v>
      </c>
      <c r="M48" s="55" t="s">
        <v>84</v>
      </c>
      <c r="N48">
        <v>2314</v>
      </c>
      <c r="O48">
        <v>2314</v>
      </c>
      <c r="Q48">
        <v>0</v>
      </c>
    </row>
    <row r="49" spans="1:17" hidden="1">
      <c r="A49" s="55" t="s">
        <v>67</v>
      </c>
      <c r="B49" s="55" t="s">
        <v>7</v>
      </c>
      <c r="C49" s="55" t="s">
        <v>62</v>
      </c>
      <c r="D49">
        <v>1</v>
      </c>
      <c r="E49">
        <v>2032</v>
      </c>
      <c r="F49" s="55" t="s">
        <v>98</v>
      </c>
      <c r="G49" s="55" t="s">
        <v>99</v>
      </c>
      <c r="H49">
        <v>1</v>
      </c>
      <c r="I49">
        <v>1</v>
      </c>
      <c r="J49">
        <v>13</v>
      </c>
      <c r="K49">
        <v>9</v>
      </c>
      <c r="L49">
        <v>3</v>
      </c>
      <c r="M49" s="55" t="s">
        <v>18</v>
      </c>
      <c r="N49">
        <v>19177</v>
      </c>
      <c r="O49">
        <v>19177</v>
      </c>
      <c r="Q49">
        <v>0</v>
      </c>
    </row>
    <row r="50" spans="1:17" hidden="1">
      <c r="A50" s="55" t="s">
        <v>67</v>
      </c>
      <c r="B50" s="55" t="s">
        <v>7</v>
      </c>
      <c r="C50" s="55" t="s">
        <v>62</v>
      </c>
      <c r="D50">
        <v>1</v>
      </c>
      <c r="E50">
        <v>2032</v>
      </c>
      <c r="F50" s="55" t="s">
        <v>98</v>
      </c>
      <c r="G50" s="55" t="s">
        <v>99</v>
      </c>
      <c r="H50">
        <v>1</v>
      </c>
      <c r="I50">
        <v>1</v>
      </c>
      <c r="J50">
        <v>13</v>
      </c>
      <c r="K50">
        <v>9</v>
      </c>
      <c r="L50">
        <v>4</v>
      </c>
      <c r="M50" s="55" t="s">
        <v>2</v>
      </c>
      <c r="N50">
        <v>25033</v>
      </c>
      <c r="O50">
        <v>25033</v>
      </c>
      <c r="Q50">
        <v>0</v>
      </c>
    </row>
    <row r="51" spans="1:17" hidden="1">
      <c r="A51" s="55" t="s">
        <v>67</v>
      </c>
      <c r="B51" s="55" t="s">
        <v>7</v>
      </c>
      <c r="C51" s="55" t="s">
        <v>62</v>
      </c>
      <c r="D51">
        <v>1</v>
      </c>
      <c r="E51">
        <v>2032</v>
      </c>
      <c r="F51" s="55" t="s">
        <v>98</v>
      </c>
      <c r="G51" s="55" t="s">
        <v>99</v>
      </c>
      <c r="H51">
        <v>1</v>
      </c>
      <c r="I51">
        <v>1</v>
      </c>
      <c r="J51">
        <v>13</v>
      </c>
      <c r="K51">
        <v>9</v>
      </c>
      <c r="L51">
        <v>5</v>
      </c>
      <c r="M51" s="55" t="s">
        <v>85</v>
      </c>
      <c r="N51">
        <v>2113</v>
      </c>
      <c r="O51">
        <v>2113</v>
      </c>
      <c r="Q51">
        <v>0</v>
      </c>
    </row>
    <row r="52" spans="1:17" hidden="1">
      <c r="A52" s="55" t="s">
        <v>67</v>
      </c>
      <c r="B52" s="55" t="s">
        <v>7</v>
      </c>
      <c r="C52" s="55" t="s">
        <v>62</v>
      </c>
      <c r="D52">
        <v>1</v>
      </c>
      <c r="E52">
        <v>2032</v>
      </c>
      <c r="F52" s="55" t="s">
        <v>98</v>
      </c>
      <c r="G52" s="55" t="s">
        <v>99</v>
      </c>
      <c r="H52">
        <v>1</v>
      </c>
      <c r="I52">
        <v>1</v>
      </c>
      <c r="J52">
        <v>13</v>
      </c>
      <c r="K52">
        <v>9</v>
      </c>
      <c r="L52">
        <v>6</v>
      </c>
      <c r="M52" s="55" t="s">
        <v>86</v>
      </c>
      <c r="N52">
        <v>223</v>
      </c>
      <c r="O52">
        <v>223</v>
      </c>
      <c r="Q52">
        <v>0</v>
      </c>
    </row>
    <row r="53" spans="1:17" hidden="1">
      <c r="A53" s="55" t="s">
        <v>67</v>
      </c>
      <c r="B53" s="55" t="s">
        <v>7</v>
      </c>
      <c r="C53" s="55" t="s">
        <v>62</v>
      </c>
      <c r="D53">
        <v>1</v>
      </c>
      <c r="E53">
        <v>2032</v>
      </c>
      <c r="F53" s="55" t="s">
        <v>98</v>
      </c>
      <c r="G53" s="55" t="s">
        <v>99</v>
      </c>
      <c r="H53">
        <v>1</v>
      </c>
      <c r="I53">
        <v>1</v>
      </c>
      <c r="J53">
        <v>13</v>
      </c>
      <c r="K53">
        <v>9</v>
      </c>
      <c r="L53">
        <v>7</v>
      </c>
      <c r="M53" s="55" t="s">
        <v>87</v>
      </c>
      <c r="N53">
        <v>2338</v>
      </c>
      <c r="O53">
        <v>2338</v>
      </c>
      <c r="Q53">
        <v>0</v>
      </c>
    </row>
    <row r="54" spans="1:17" hidden="1">
      <c r="A54" s="55" t="s">
        <v>67</v>
      </c>
      <c r="B54" s="55" t="s">
        <v>7</v>
      </c>
      <c r="C54" s="55" t="s">
        <v>62</v>
      </c>
      <c r="D54">
        <v>1</v>
      </c>
      <c r="E54">
        <v>2032</v>
      </c>
      <c r="F54" s="55" t="s">
        <v>98</v>
      </c>
      <c r="G54" s="55" t="s">
        <v>99</v>
      </c>
      <c r="H54">
        <v>1</v>
      </c>
      <c r="I54">
        <v>1</v>
      </c>
      <c r="J54">
        <v>13</v>
      </c>
      <c r="K54">
        <v>9</v>
      </c>
      <c r="L54">
        <v>20</v>
      </c>
      <c r="M54" s="55" t="s">
        <v>88</v>
      </c>
      <c r="N54">
        <v>3207</v>
      </c>
      <c r="O54">
        <v>3207</v>
      </c>
      <c r="Q54">
        <v>0</v>
      </c>
    </row>
    <row r="55" spans="1:17" hidden="1">
      <c r="A55" s="55" t="s">
        <v>67</v>
      </c>
      <c r="B55" s="55" t="s">
        <v>7</v>
      </c>
      <c r="C55" s="55" t="s">
        <v>62</v>
      </c>
      <c r="D55">
        <v>1</v>
      </c>
      <c r="E55">
        <v>2032</v>
      </c>
      <c r="F55" s="55" t="s">
        <v>98</v>
      </c>
      <c r="G55" s="55" t="s">
        <v>99</v>
      </c>
      <c r="H55">
        <v>1</v>
      </c>
      <c r="I55">
        <v>1</v>
      </c>
      <c r="J55">
        <v>13</v>
      </c>
      <c r="K55">
        <v>9</v>
      </c>
      <c r="L55">
        <v>99</v>
      </c>
      <c r="M55" s="55" t="s">
        <v>89</v>
      </c>
      <c r="N55">
        <v>52129</v>
      </c>
      <c r="O55">
        <v>52129</v>
      </c>
      <c r="Q55">
        <v>0</v>
      </c>
    </row>
    <row r="56" spans="1:17" hidden="1">
      <c r="A56" s="55" t="s">
        <v>68</v>
      </c>
      <c r="B56" s="55" t="s">
        <v>69</v>
      </c>
      <c r="C56" s="55" t="s">
        <v>62</v>
      </c>
      <c r="D56">
        <v>1</v>
      </c>
      <c r="E56">
        <v>2032</v>
      </c>
      <c r="F56" s="55" t="s">
        <v>98</v>
      </c>
      <c r="G56" s="55" t="s">
        <v>99</v>
      </c>
      <c r="H56">
        <v>1</v>
      </c>
      <c r="I56">
        <v>1</v>
      </c>
      <c r="J56">
        <v>13</v>
      </c>
      <c r="K56">
        <v>9</v>
      </c>
      <c r="L56">
        <v>1</v>
      </c>
      <c r="M56" s="55" t="s">
        <v>83</v>
      </c>
      <c r="N56">
        <v>25</v>
      </c>
      <c r="O56">
        <v>25</v>
      </c>
      <c r="Q56">
        <v>0</v>
      </c>
    </row>
    <row r="57" spans="1:17" hidden="1">
      <c r="A57" s="55" t="s">
        <v>68</v>
      </c>
      <c r="B57" s="55" t="s">
        <v>69</v>
      </c>
      <c r="C57" s="55" t="s">
        <v>62</v>
      </c>
      <c r="D57">
        <v>1</v>
      </c>
      <c r="E57">
        <v>2032</v>
      </c>
      <c r="F57" s="55" t="s">
        <v>98</v>
      </c>
      <c r="G57" s="55" t="s">
        <v>99</v>
      </c>
      <c r="H57">
        <v>1</v>
      </c>
      <c r="I57">
        <v>1</v>
      </c>
      <c r="J57">
        <v>13</v>
      </c>
      <c r="K57">
        <v>9</v>
      </c>
      <c r="L57">
        <v>2</v>
      </c>
      <c r="M57" s="55" t="s">
        <v>84</v>
      </c>
      <c r="N57">
        <v>173</v>
      </c>
      <c r="O57">
        <v>173</v>
      </c>
      <c r="Q57">
        <v>0</v>
      </c>
    </row>
    <row r="58" spans="1:17" hidden="1">
      <c r="A58" s="55" t="s">
        <v>68</v>
      </c>
      <c r="B58" s="55" t="s">
        <v>69</v>
      </c>
      <c r="C58" s="55" t="s">
        <v>62</v>
      </c>
      <c r="D58">
        <v>1</v>
      </c>
      <c r="E58">
        <v>2032</v>
      </c>
      <c r="F58" s="55" t="s">
        <v>98</v>
      </c>
      <c r="G58" s="55" t="s">
        <v>99</v>
      </c>
      <c r="H58">
        <v>1</v>
      </c>
      <c r="I58">
        <v>1</v>
      </c>
      <c r="J58">
        <v>13</v>
      </c>
      <c r="K58">
        <v>9</v>
      </c>
      <c r="L58">
        <v>3</v>
      </c>
      <c r="M58" s="55" t="s">
        <v>18</v>
      </c>
      <c r="N58">
        <v>474</v>
      </c>
      <c r="O58">
        <v>474</v>
      </c>
      <c r="Q58">
        <v>0</v>
      </c>
    </row>
    <row r="59" spans="1:17" hidden="1">
      <c r="A59" s="55" t="s">
        <v>68</v>
      </c>
      <c r="B59" s="55" t="s">
        <v>69</v>
      </c>
      <c r="C59" s="55" t="s">
        <v>62</v>
      </c>
      <c r="D59">
        <v>1</v>
      </c>
      <c r="E59">
        <v>2032</v>
      </c>
      <c r="F59" s="55" t="s">
        <v>98</v>
      </c>
      <c r="G59" s="55" t="s">
        <v>99</v>
      </c>
      <c r="H59">
        <v>1</v>
      </c>
      <c r="I59">
        <v>1</v>
      </c>
      <c r="J59">
        <v>13</v>
      </c>
      <c r="K59">
        <v>9</v>
      </c>
      <c r="L59">
        <v>4</v>
      </c>
      <c r="M59" s="55" t="s">
        <v>2</v>
      </c>
      <c r="N59">
        <v>1417</v>
      </c>
      <c r="O59">
        <v>1417</v>
      </c>
      <c r="Q59">
        <v>0</v>
      </c>
    </row>
    <row r="60" spans="1:17" hidden="1">
      <c r="A60" s="55" t="s">
        <v>68</v>
      </c>
      <c r="B60" s="55" t="s">
        <v>69</v>
      </c>
      <c r="C60" s="55" t="s">
        <v>62</v>
      </c>
      <c r="D60">
        <v>1</v>
      </c>
      <c r="E60">
        <v>2032</v>
      </c>
      <c r="F60" s="55" t="s">
        <v>98</v>
      </c>
      <c r="G60" s="55" t="s">
        <v>99</v>
      </c>
      <c r="H60">
        <v>1</v>
      </c>
      <c r="I60">
        <v>1</v>
      </c>
      <c r="J60">
        <v>13</v>
      </c>
      <c r="K60">
        <v>9</v>
      </c>
      <c r="L60">
        <v>5</v>
      </c>
      <c r="M60" s="55" t="s">
        <v>85</v>
      </c>
      <c r="N60">
        <v>2768</v>
      </c>
      <c r="O60">
        <v>2768</v>
      </c>
      <c r="Q60">
        <v>0</v>
      </c>
    </row>
    <row r="61" spans="1:17" hidden="1">
      <c r="A61" s="55" t="s">
        <v>68</v>
      </c>
      <c r="B61" s="55" t="s">
        <v>69</v>
      </c>
      <c r="C61" s="55" t="s">
        <v>62</v>
      </c>
      <c r="D61">
        <v>1</v>
      </c>
      <c r="E61">
        <v>2032</v>
      </c>
      <c r="F61" s="55" t="s">
        <v>98</v>
      </c>
      <c r="G61" s="55" t="s">
        <v>99</v>
      </c>
      <c r="H61">
        <v>1</v>
      </c>
      <c r="I61">
        <v>1</v>
      </c>
      <c r="J61">
        <v>13</v>
      </c>
      <c r="K61">
        <v>9</v>
      </c>
      <c r="L61">
        <v>6</v>
      </c>
      <c r="M61" s="55" t="s">
        <v>86</v>
      </c>
      <c r="N61">
        <v>2208</v>
      </c>
      <c r="O61">
        <v>2208</v>
      </c>
      <c r="Q61">
        <v>0</v>
      </c>
    </row>
    <row r="62" spans="1:17" hidden="1">
      <c r="A62" s="55" t="s">
        <v>68</v>
      </c>
      <c r="B62" s="55" t="s">
        <v>69</v>
      </c>
      <c r="C62" s="55" t="s">
        <v>62</v>
      </c>
      <c r="D62">
        <v>1</v>
      </c>
      <c r="E62">
        <v>2032</v>
      </c>
      <c r="F62" s="55" t="s">
        <v>98</v>
      </c>
      <c r="G62" s="55" t="s">
        <v>99</v>
      </c>
      <c r="H62">
        <v>1</v>
      </c>
      <c r="I62">
        <v>1</v>
      </c>
      <c r="J62">
        <v>13</v>
      </c>
      <c r="K62">
        <v>9</v>
      </c>
      <c r="L62">
        <v>7</v>
      </c>
      <c r="M62" s="55" t="s">
        <v>87</v>
      </c>
      <c r="N62">
        <v>5001</v>
      </c>
      <c r="O62">
        <v>5001</v>
      </c>
      <c r="Q62">
        <v>0</v>
      </c>
    </row>
    <row r="63" spans="1:17" hidden="1">
      <c r="A63" s="55" t="s">
        <v>68</v>
      </c>
      <c r="B63" s="55" t="s">
        <v>69</v>
      </c>
      <c r="C63" s="55" t="s">
        <v>62</v>
      </c>
      <c r="D63">
        <v>1</v>
      </c>
      <c r="E63">
        <v>2032</v>
      </c>
      <c r="F63" s="55" t="s">
        <v>98</v>
      </c>
      <c r="G63" s="55" t="s">
        <v>99</v>
      </c>
      <c r="H63">
        <v>1</v>
      </c>
      <c r="I63">
        <v>1</v>
      </c>
      <c r="J63">
        <v>13</v>
      </c>
      <c r="K63">
        <v>9</v>
      </c>
      <c r="L63">
        <v>20</v>
      </c>
      <c r="M63" s="55" t="s">
        <v>88</v>
      </c>
      <c r="N63">
        <v>165</v>
      </c>
      <c r="O63">
        <v>165</v>
      </c>
      <c r="Q63">
        <v>0</v>
      </c>
    </row>
    <row r="64" spans="1:17" hidden="1">
      <c r="A64" s="55" t="s">
        <v>68</v>
      </c>
      <c r="B64" s="55" t="s">
        <v>69</v>
      </c>
      <c r="C64" s="55" t="s">
        <v>62</v>
      </c>
      <c r="D64">
        <v>1</v>
      </c>
      <c r="E64">
        <v>2032</v>
      </c>
      <c r="F64" s="55" t="s">
        <v>98</v>
      </c>
      <c r="G64" s="55" t="s">
        <v>99</v>
      </c>
      <c r="H64">
        <v>1</v>
      </c>
      <c r="I64">
        <v>1</v>
      </c>
      <c r="J64">
        <v>13</v>
      </c>
      <c r="K64">
        <v>9</v>
      </c>
      <c r="L64">
        <v>99</v>
      </c>
      <c r="M64" s="55" t="s">
        <v>89</v>
      </c>
      <c r="N64">
        <v>9148</v>
      </c>
      <c r="O64">
        <v>9148</v>
      </c>
      <c r="Q64">
        <v>0</v>
      </c>
    </row>
    <row r="65" spans="1:17" hidden="1">
      <c r="A65" s="55" t="s">
        <v>72</v>
      </c>
      <c r="B65" s="55" t="s">
        <v>12</v>
      </c>
      <c r="C65" s="55" t="s">
        <v>62</v>
      </c>
      <c r="D65">
        <v>1</v>
      </c>
      <c r="E65">
        <v>2032</v>
      </c>
      <c r="F65" s="55" t="s">
        <v>98</v>
      </c>
      <c r="G65" s="55" t="s">
        <v>99</v>
      </c>
      <c r="H65">
        <v>1</v>
      </c>
      <c r="I65">
        <v>1</v>
      </c>
      <c r="J65">
        <v>13</v>
      </c>
      <c r="K65">
        <v>9</v>
      </c>
      <c r="L65">
        <v>1</v>
      </c>
      <c r="M65" s="55" t="s">
        <v>83</v>
      </c>
      <c r="N65">
        <v>560</v>
      </c>
      <c r="O65">
        <v>560</v>
      </c>
      <c r="Q65">
        <v>0</v>
      </c>
    </row>
    <row r="66" spans="1:17" hidden="1">
      <c r="A66" s="55" t="s">
        <v>72</v>
      </c>
      <c r="B66" s="55" t="s">
        <v>12</v>
      </c>
      <c r="C66" s="55" t="s">
        <v>62</v>
      </c>
      <c r="D66">
        <v>1</v>
      </c>
      <c r="E66">
        <v>2032</v>
      </c>
      <c r="F66" s="55" t="s">
        <v>98</v>
      </c>
      <c r="G66" s="55" t="s">
        <v>99</v>
      </c>
      <c r="H66">
        <v>1</v>
      </c>
      <c r="I66">
        <v>1</v>
      </c>
      <c r="J66">
        <v>13</v>
      </c>
      <c r="K66">
        <v>9</v>
      </c>
      <c r="L66">
        <v>2</v>
      </c>
      <c r="M66" s="55" t="s">
        <v>84</v>
      </c>
      <c r="N66">
        <v>509</v>
      </c>
      <c r="O66">
        <v>509</v>
      </c>
      <c r="Q66">
        <v>0</v>
      </c>
    </row>
    <row r="67" spans="1:17" hidden="1">
      <c r="A67" s="55" t="s">
        <v>72</v>
      </c>
      <c r="B67" s="55" t="s">
        <v>12</v>
      </c>
      <c r="C67" s="55" t="s">
        <v>62</v>
      </c>
      <c r="D67">
        <v>1</v>
      </c>
      <c r="E67">
        <v>2032</v>
      </c>
      <c r="F67" s="55" t="s">
        <v>98</v>
      </c>
      <c r="G67" s="55" t="s">
        <v>99</v>
      </c>
      <c r="H67">
        <v>1</v>
      </c>
      <c r="I67">
        <v>1</v>
      </c>
      <c r="J67">
        <v>13</v>
      </c>
      <c r="K67">
        <v>9</v>
      </c>
      <c r="L67">
        <v>3</v>
      </c>
      <c r="M67" s="55" t="s">
        <v>18</v>
      </c>
      <c r="N67">
        <v>742</v>
      </c>
      <c r="O67">
        <v>742</v>
      </c>
      <c r="Q67">
        <v>0</v>
      </c>
    </row>
    <row r="68" spans="1:17" hidden="1">
      <c r="A68" s="55" t="s">
        <v>72</v>
      </c>
      <c r="B68" s="55" t="s">
        <v>12</v>
      </c>
      <c r="C68" s="55" t="s">
        <v>62</v>
      </c>
      <c r="D68">
        <v>1</v>
      </c>
      <c r="E68">
        <v>2032</v>
      </c>
      <c r="F68" s="55" t="s">
        <v>98</v>
      </c>
      <c r="G68" s="55" t="s">
        <v>99</v>
      </c>
      <c r="H68">
        <v>1</v>
      </c>
      <c r="I68">
        <v>1</v>
      </c>
      <c r="J68">
        <v>13</v>
      </c>
      <c r="K68">
        <v>9</v>
      </c>
      <c r="L68">
        <v>4</v>
      </c>
      <c r="M68" s="55" t="s">
        <v>2</v>
      </c>
      <c r="N68">
        <v>5931</v>
      </c>
      <c r="O68">
        <v>5931</v>
      </c>
      <c r="Q68">
        <v>0</v>
      </c>
    </row>
    <row r="69" spans="1:17" hidden="1">
      <c r="A69" s="55" t="s">
        <v>72</v>
      </c>
      <c r="B69" s="55" t="s">
        <v>12</v>
      </c>
      <c r="C69" s="55" t="s">
        <v>62</v>
      </c>
      <c r="D69">
        <v>1</v>
      </c>
      <c r="E69">
        <v>2032</v>
      </c>
      <c r="F69" s="55" t="s">
        <v>98</v>
      </c>
      <c r="G69" s="55" t="s">
        <v>99</v>
      </c>
      <c r="H69">
        <v>1</v>
      </c>
      <c r="I69">
        <v>1</v>
      </c>
      <c r="J69">
        <v>13</v>
      </c>
      <c r="K69">
        <v>9</v>
      </c>
      <c r="L69">
        <v>5</v>
      </c>
      <c r="M69" s="55" t="s">
        <v>85</v>
      </c>
      <c r="N69">
        <v>126</v>
      </c>
      <c r="O69">
        <v>126</v>
      </c>
      <c r="Q69">
        <v>0</v>
      </c>
    </row>
    <row r="70" spans="1:17" hidden="1">
      <c r="A70" s="55" t="s">
        <v>72</v>
      </c>
      <c r="B70" s="55" t="s">
        <v>12</v>
      </c>
      <c r="C70" s="55" t="s">
        <v>62</v>
      </c>
      <c r="D70">
        <v>1</v>
      </c>
      <c r="E70">
        <v>2032</v>
      </c>
      <c r="F70" s="55" t="s">
        <v>98</v>
      </c>
      <c r="G70" s="55" t="s">
        <v>99</v>
      </c>
      <c r="H70">
        <v>1</v>
      </c>
      <c r="I70">
        <v>1</v>
      </c>
      <c r="J70">
        <v>13</v>
      </c>
      <c r="K70">
        <v>9</v>
      </c>
      <c r="L70">
        <v>6</v>
      </c>
      <c r="M70" s="55" t="s">
        <v>86</v>
      </c>
      <c r="N70">
        <v>63</v>
      </c>
      <c r="O70">
        <v>63</v>
      </c>
      <c r="Q70">
        <v>0</v>
      </c>
    </row>
    <row r="71" spans="1:17" hidden="1">
      <c r="A71" s="55" t="s">
        <v>72</v>
      </c>
      <c r="B71" s="55" t="s">
        <v>12</v>
      </c>
      <c r="C71" s="55" t="s">
        <v>62</v>
      </c>
      <c r="D71">
        <v>1</v>
      </c>
      <c r="E71">
        <v>2032</v>
      </c>
      <c r="F71" s="55" t="s">
        <v>98</v>
      </c>
      <c r="G71" s="55" t="s">
        <v>99</v>
      </c>
      <c r="H71">
        <v>1</v>
      </c>
      <c r="I71">
        <v>1</v>
      </c>
      <c r="J71">
        <v>13</v>
      </c>
      <c r="K71">
        <v>9</v>
      </c>
      <c r="L71">
        <v>7</v>
      </c>
      <c r="M71" s="55" t="s">
        <v>87</v>
      </c>
      <c r="N71">
        <v>171</v>
      </c>
      <c r="O71">
        <v>171</v>
      </c>
      <c r="Q71">
        <v>0</v>
      </c>
    </row>
    <row r="72" spans="1:17" hidden="1">
      <c r="A72" s="55" t="s">
        <v>72</v>
      </c>
      <c r="B72" s="55" t="s">
        <v>12</v>
      </c>
      <c r="C72" s="55" t="s">
        <v>62</v>
      </c>
      <c r="D72">
        <v>1</v>
      </c>
      <c r="E72">
        <v>2032</v>
      </c>
      <c r="F72" s="55" t="s">
        <v>98</v>
      </c>
      <c r="G72" s="55" t="s">
        <v>99</v>
      </c>
      <c r="H72">
        <v>1</v>
      </c>
      <c r="I72">
        <v>1</v>
      </c>
      <c r="J72">
        <v>13</v>
      </c>
      <c r="K72">
        <v>9</v>
      </c>
      <c r="L72">
        <v>99</v>
      </c>
      <c r="M72" s="55" t="s">
        <v>89</v>
      </c>
      <c r="N72">
        <v>8205</v>
      </c>
      <c r="O72">
        <v>8205</v>
      </c>
      <c r="Q72">
        <v>0</v>
      </c>
    </row>
    <row r="73" spans="1:17" hidden="1">
      <c r="A73" s="55" t="s">
        <v>60</v>
      </c>
      <c r="B73" s="55" t="s">
        <v>61</v>
      </c>
      <c r="C73" s="55" t="s">
        <v>62</v>
      </c>
      <c r="D73">
        <v>1</v>
      </c>
      <c r="E73">
        <v>2032</v>
      </c>
      <c r="F73" s="55" t="s">
        <v>98</v>
      </c>
      <c r="G73" s="55" t="s">
        <v>99</v>
      </c>
      <c r="H73">
        <v>1</v>
      </c>
      <c r="I73">
        <v>9</v>
      </c>
      <c r="J73">
        <v>13</v>
      </c>
      <c r="K73">
        <v>9</v>
      </c>
      <c r="L73">
        <v>99</v>
      </c>
      <c r="M73" s="55" t="s">
        <v>89</v>
      </c>
      <c r="N73">
        <v>8850</v>
      </c>
      <c r="O73">
        <v>8850</v>
      </c>
      <c r="Q73">
        <v>0</v>
      </c>
    </row>
    <row r="74" spans="1:17" hidden="1">
      <c r="A74" s="55" t="s">
        <v>65</v>
      </c>
      <c r="B74" s="55" t="s">
        <v>5</v>
      </c>
      <c r="C74" s="55" t="s">
        <v>62</v>
      </c>
      <c r="D74">
        <v>1</v>
      </c>
      <c r="E74">
        <v>2032</v>
      </c>
      <c r="F74" s="55" t="s">
        <v>98</v>
      </c>
      <c r="G74" s="55" t="s">
        <v>99</v>
      </c>
      <c r="H74">
        <v>1</v>
      </c>
      <c r="I74">
        <v>9</v>
      </c>
      <c r="J74">
        <v>13</v>
      </c>
      <c r="K74">
        <v>9</v>
      </c>
      <c r="L74">
        <v>99</v>
      </c>
      <c r="M74" s="55" t="s">
        <v>89</v>
      </c>
      <c r="N74">
        <v>87214</v>
      </c>
      <c r="O74">
        <v>87214</v>
      </c>
      <c r="Q74">
        <v>0</v>
      </c>
    </row>
    <row r="75" spans="1:17" hidden="1">
      <c r="A75" s="55" t="s">
        <v>66</v>
      </c>
      <c r="B75" s="55" t="s">
        <v>6</v>
      </c>
      <c r="C75" s="55" t="s">
        <v>62</v>
      </c>
      <c r="D75">
        <v>1</v>
      </c>
      <c r="E75">
        <v>2032</v>
      </c>
      <c r="F75" s="55" t="s">
        <v>98</v>
      </c>
      <c r="G75" s="55" t="s">
        <v>99</v>
      </c>
      <c r="H75">
        <v>1</v>
      </c>
      <c r="I75">
        <v>9</v>
      </c>
      <c r="J75">
        <v>13</v>
      </c>
      <c r="K75">
        <v>9</v>
      </c>
      <c r="L75">
        <v>99</v>
      </c>
      <c r="M75" s="55" t="s">
        <v>89</v>
      </c>
      <c r="N75">
        <v>412692</v>
      </c>
      <c r="O75">
        <v>412692</v>
      </c>
      <c r="Q75">
        <v>0</v>
      </c>
    </row>
    <row r="76" spans="1:17" hidden="1">
      <c r="A76" s="55" t="s">
        <v>67</v>
      </c>
      <c r="B76" s="55" t="s">
        <v>7</v>
      </c>
      <c r="C76" s="55" t="s">
        <v>62</v>
      </c>
      <c r="D76">
        <v>1</v>
      </c>
      <c r="E76">
        <v>2032</v>
      </c>
      <c r="F76" s="55" t="s">
        <v>98</v>
      </c>
      <c r="G76" s="55" t="s">
        <v>99</v>
      </c>
      <c r="H76">
        <v>1</v>
      </c>
      <c r="I76">
        <v>9</v>
      </c>
      <c r="J76">
        <v>13</v>
      </c>
      <c r="K76">
        <v>9</v>
      </c>
      <c r="L76">
        <v>99</v>
      </c>
      <c r="M76" s="55" t="s">
        <v>89</v>
      </c>
      <c r="N76">
        <v>59673</v>
      </c>
      <c r="O76">
        <v>59673</v>
      </c>
      <c r="Q76">
        <v>0</v>
      </c>
    </row>
    <row r="77" spans="1:17" hidden="1">
      <c r="A77" s="55" t="s">
        <v>68</v>
      </c>
      <c r="B77" s="55" t="s">
        <v>69</v>
      </c>
      <c r="C77" s="55" t="s">
        <v>62</v>
      </c>
      <c r="D77">
        <v>1</v>
      </c>
      <c r="E77">
        <v>2032</v>
      </c>
      <c r="F77" s="55" t="s">
        <v>98</v>
      </c>
      <c r="G77" s="55" t="s">
        <v>99</v>
      </c>
      <c r="H77">
        <v>1</v>
      </c>
      <c r="I77">
        <v>9</v>
      </c>
      <c r="J77">
        <v>13</v>
      </c>
      <c r="K77">
        <v>9</v>
      </c>
      <c r="L77">
        <v>99</v>
      </c>
      <c r="M77" s="55" t="s">
        <v>89</v>
      </c>
      <c r="N77">
        <v>11522</v>
      </c>
      <c r="O77">
        <v>11522</v>
      </c>
      <c r="Q77">
        <v>0</v>
      </c>
    </row>
    <row r="78" spans="1:17" hidden="1">
      <c r="A78" s="55" t="s">
        <v>70</v>
      </c>
      <c r="B78" s="55" t="s">
        <v>8</v>
      </c>
      <c r="C78" s="55" t="s">
        <v>62</v>
      </c>
      <c r="D78">
        <v>1</v>
      </c>
      <c r="E78">
        <v>2032</v>
      </c>
      <c r="F78" s="55" t="s">
        <v>98</v>
      </c>
      <c r="G78" s="55" t="s">
        <v>99</v>
      </c>
      <c r="H78">
        <v>1</v>
      </c>
      <c r="I78">
        <v>9</v>
      </c>
      <c r="J78">
        <v>13</v>
      </c>
      <c r="K78">
        <v>9</v>
      </c>
      <c r="L78">
        <v>99</v>
      </c>
      <c r="M78" s="55" t="s">
        <v>89</v>
      </c>
      <c r="N78">
        <v>26093</v>
      </c>
      <c r="O78">
        <v>26093</v>
      </c>
      <c r="Q78">
        <v>0</v>
      </c>
    </row>
    <row r="79" spans="1:17" hidden="1">
      <c r="A79" s="55" t="s">
        <v>71</v>
      </c>
      <c r="B79" s="55" t="s">
        <v>9</v>
      </c>
      <c r="C79" s="55" t="s">
        <v>62</v>
      </c>
      <c r="D79">
        <v>1</v>
      </c>
      <c r="E79">
        <v>2032</v>
      </c>
      <c r="F79" s="55" t="s">
        <v>98</v>
      </c>
      <c r="G79" s="55" t="s">
        <v>99</v>
      </c>
      <c r="H79">
        <v>1</v>
      </c>
      <c r="I79">
        <v>9</v>
      </c>
      <c r="J79">
        <v>13</v>
      </c>
      <c r="K79">
        <v>9</v>
      </c>
      <c r="L79">
        <v>99</v>
      </c>
      <c r="M79" s="55" t="s">
        <v>89</v>
      </c>
      <c r="N79">
        <v>11587</v>
      </c>
      <c r="O79">
        <v>11587</v>
      </c>
      <c r="Q79">
        <v>0</v>
      </c>
    </row>
    <row r="80" spans="1:17" hidden="1">
      <c r="A80" s="55" t="s">
        <v>72</v>
      </c>
      <c r="B80" s="55" t="s">
        <v>12</v>
      </c>
      <c r="C80" s="55" t="s">
        <v>62</v>
      </c>
      <c r="D80">
        <v>1</v>
      </c>
      <c r="E80">
        <v>2032</v>
      </c>
      <c r="F80" s="55" t="s">
        <v>98</v>
      </c>
      <c r="G80" s="55" t="s">
        <v>99</v>
      </c>
      <c r="H80">
        <v>1</v>
      </c>
      <c r="I80">
        <v>9</v>
      </c>
      <c r="J80">
        <v>13</v>
      </c>
      <c r="K80">
        <v>9</v>
      </c>
      <c r="L80">
        <v>99</v>
      </c>
      <c r="M80" s="55" t="s">
        <v>89</v>
      </c>
      <c r="N80">
        <v>10005</v>
      </c>
      <c r="O80">
        <v>10005</v>
      </c>
      <c r="Q80">
        <v>0</v>
      </c>
    </row>
    <row r="81" spans="1:17" hidden="1">
      <c r="A81" s="55" t="s">
        <v>60</v>
      </c>
      <c r="B81" s="55" t="s">
        <v>61</v>
      </c>
      <c r="C81" s="55" t="s">
        <v>62</v>
      </c>
      <c r="D81">
        <v>1</v>
      </c>
      <c r="E81">
        <v>2022</v>
      </c>
      <c r="F81" s="55" t="s">
        <v>98</v>
      </c>
      <c r="G81" s="55" t="s">
        <v>99</v>
      </c>
      <c r="H81">
        <v>1</v>
      </c>
      <c r="I81">
        <v>2</v>
      </c>
      <c r="J81">
        <v>13</v>
      </c>
      <c r="K81">
        <v>9</v>
      </c>
      <c r="L81">
        <v>99</v>
      </c>
      <c r="M81" s="55" t="s">
        <v>89</v>
      </c>
      <c r="N81">
        <v>251</v>
      </c>
      <c r="O81">
        <v>251</v>
      </c>
      <c r="Q81">
        <v>0</v>
      </c>
    </row>
    <row r="82" spans="1:17" hidden="1">
      <c r="A82" s="55" t="s">
        <v>60</v>
      </c>
      <c r="B82" s="55" t="s">
        <v>61</v>
      </c>
      <c r="C82" s="55" t="s">
        <v>62</v>
      </c>
      <c r="D82">
        <v>1</v>
      </c>
      <c r="E82">
        <v>2032</v>
      </c>
      <c r="F82" s="55" t="s">
        <v>98</v>
      </c>
      <c r="G82" s="55" t="s">
        <v>99</v>
      </c>
      <c r="H82">
        <v>1</v>
      </c>
      <c r="I82">
        <v>2</v>
      </c>
      <c r="J82">
        <v>13</v>
      </c>
      <c r="K82">
        <v>9</v>
      </c>
      <c r="L82">
        <v>99</v>
      </c>
      <c r="M82" s="55" t="s">
        <v>89</v>
      </c>
      <c r="N82">
        <v>680</v>
      </c>
      <c r="O82">
        <v>680</v>
      </c>
      <c r="Q82">
        <v>0</v>
      </c>
    </row>
    <row r="83" spans="1:17" hidden="1">
      <c r="A83" s="55" t="s">
        <v>65</v>
      </c>
      <c r="B83" s="55" t="s">
        <v>5</v>
      </c>
      <c r="C83" s="55" t="s">
        <v>62</v>
      </c>
      <c r="D83">
        <v>1</v>
      </c>
      <c r="E83">
        <v>2022</v>
      </c>
      <c r="F83" s="55" t="s">
        <v>98</v>
      </c>
      <c r="G83" s="55" t="s">
        <v>99</v>
      </c>
      <c r="H83">
        <v>1</v>
      </c>
      <c r="I83">
        <v>2</v>
      </c>
      <c r="J83">
        <v>13</v>
      </c>
      <c r="K83">
        <v>9</v>
      </c>
      <c r="L83">
        <v>99</v>
      </c>
      <c r="M83" s="55" t="s">
        <v>89</v>
      </c>
      <c r="N83">
        <v>4899</v>
      </c>
      <c r="O83">
        <v>4899</v>
      </c>
      <c r="Q83">
        <v>0</v>
      </c>
    </row>
    <row r="84" spans="1:17" hidden="1">
      <c r="A84" s="55" t="s">
        <v>65</v>
      </c>
      <c r="B84" s="55" t="s">
        <v>5</v>
      </c>
      <c r="C84" s="55" t="s">
        <v>62</v>
      </c>
      <c r="D84">
        <v>1</v>
      </c>
      <c r="E84">
        <v>2032</v>
      </c>
      <c r="F84" s="55" t="s">
        <v>98</v>
      </c>
      <c r="G84" s="55" t="s">
        <v>99</v>
      </c>
      <c r="H84">
        <v>1</v>
      </c>
      <c r="I84">
        <v>2</v>
      </c>
      <c r="J84">
        <v>13</v>
      </c>
      <c r="K84">
        <v>9</v>
      </c>
      <c r="L84">
        <v>99</v>
      </c>
      <c r="M84" s="55" t="s">
        <v>89</v>
      </c>
      <c r="N84">
        <v>10741</v>
      </c>
      <c r="O84">
        <v>10741</v>
      </c>
      <c r="Q84">
        <v>0</v>
      </c>
    </row>
    <row r="85" spans="1:17" hidden="1">
      <c r="A85" s="55" t="s">
        <v>66</v>
      </c>
      <c r="B85" s="55" t="s">
        <v>6</v>
      </c>
      <c r="C85" s="55" t="s">
        <v>62</v>
      </c>
      <c r="D85">
        <v>1</v>
      </c>
      <c r="E85">
        <v>2022</v>
      </c>
      <c r="F85" s="55" t="s">
        <v>98</v>
      </c>
      <c r="G85" s="55" t="s">
        <v>99</v>
      </c>
      <c r="H85">
        <v>1</v>
      </c>
      <c r="I85">
        <v>2</v>
      </c>
      <c r="J85">
        <v>13</v>
      </c>
      <c r="K85">
        <v>9</v>
      </c>
      <c r="L85">
        <v>99</v>
      </c>
      <c r="M85" s="55" t="s">
        <v>89</v>
      </c>
      <c r="N85">
        <v>37414</v>
      </c>
      <c r="O85">
        <v>37414</v>
      </c>
      <c r="Q85">
        <v>0</v>
      </c>
    </row>
    <row r="86" spans="1:17" hidden="1">
      <c r="A86" s="55" t="s">
        <v>66</v>
      </c>
      <c r="B86" s="55" t="s">
        <v>6</v>
      </c>
      <c r="C86" s="55" t="s">
        <v>62</v>
      </c>
      <c r="D86">
        <v>1</v>
      </c>
      <c r="E86">
        <v>2032</v>
      </c>
      <c r="F86" s="55" t="s">
        <v>98</v>
      </c>
      <c r="G86" s="55" t="s">
        <v>99</v>
      </c>
      <c r="H86">
        <v>1</v>
      </c>
      <c r="I86">
        <v>2</v>
      </c>
      <c r="J86">
        <v>13</v>
      </c>
      <c r="K86">
        <v>9</v>
      </c>
      <c r="L86">
        <v>99</v>
      </c>
      <c r="M86" s="55" t="s">
        <v>89</v>
      </c>
      <c r="N86">
        <v>39146</v>
      </c>
      <c r="O86">
        <v>39146</v>
      </c>
      <c r="Q86">
        <v>0</v>
      </c>
    </row>
    <row r="87" spans="1:17" hidden="1">
      <c r="A87" s="55" t="s">
        <v>67</v>
      </c>
      <c r="B87" s="55" t="s">
        <v>7</v>
      </c>
      <c r="C87" s="55" t="s">
        <v>62</v>
      </c>
      <c r="D87">
        <v>1</v>
      </c>
      <c r="E87">
        <v>2022</v>
      </c>
      <c r="F87" s="55" t="s">
        <v>98</v>
      </c>
      <c r="G87" s="55" t="s">
        <v>99</v>
      </c>
      <c r="H87">
        <v>1</v>
      </c>
      <c r="I87">
        <v>2</v>
      </c>
      <c r="J87">
        <v>13</v>
      </c>
      <c r="K87">
        <v>9</v>
      </c>
      <c r="L87">
        <v>99</v>
      </c>
      <c r="M87" s="55" t="s">
        <v>89</v>
      </c>
      <c r="N87">
        <v>3858</v>
      </c>
      <c r="O87">
        <v>3858</v>
      </c>
      <c r="Q87">
        <v>0</v>
      </c>
    </row>
    <row r="88" spans="1:17" hidden="1">
      <c r="A88" s="55" t="s">
        <v>67</v>
      </c>
      <c r="B88" s="55" t="s">
        <v>7</v>
      </c>
      <c r="C88" s="55" t="s">
        <v>62</v>
      </c>
      <c r="D88">
        <v>1</v>
      </c>
      <c r="E88">
        <v>2032</v>
      </c>
      <c r="F88" s="55" t="s">
        <v>98</v>
      </c>
      <c r="G88" s="55" t="s">
        <v>99</v>
      </c>
      <c r="H88">
        <v>1</v>
      </c>
      <c r="I88">
        <v>2</v>
      </c>
      <c r="J88">
        <v>13</v>
      </c>
      <c r="K88">
        <v>9</v>
      </c>
      <c r="L88">
        <v>99</v>
      </c>
      <c r="M88" s="55" t="s">
        <v>89</v>
      </c>
      <c r="N88">
        <v>7544</v>
      </c>
      <c r="O88">
        <v>7544</v>
      </c>
      <c r="Q88">
        <v>0</v>
      </c>
    </row>
    <row r="89" spans="1:17" hidden="1">
      <c r="A89" s="55" t="s">
        <v>68</v>
      </c>
      <c r="B89" s="55" t="s">
        <v>69</v>
      </c>
      <c r="C89" s="55" t="s">
        <v>62</v>
      </c>
      <c r="D89">
        <v>1</v>
      </c>
      <c r="E89">
        <v>2022</v>
      </c>
      <c r="F89" s="55" t="s">
        <v>98</v>
      </c>
      <c r="G89" s="55" t="s">
        <v>99</v>
      </c>
      <c r="H89">
        <v>1</v>
      </c>
      <c r="I89">
        <v>2</v>
      </c>
      <c r="J89">
        <v>13</v>
      </c>
      <c r="K89">
        <v>9</v>
      </c>
      <c r="L89">
        <v>99</v>
      </c>
      <c r="M89" s="55" t="s">
        <v>89</v>
      </c>
      <c r="N89">
        <v>2814</v>
      </c>
      <c r="O89">
        <v>2814</v>
      </c>
      <c r="Q89">
        <v>0</v>
      </c>
    </row>
    <row r="90" spans="1:17" hidden="1">
      <c r="A90" s="55" t="s">
        <v>68</v>
      </c>
      <c r="B90" s="55" t="s">
        <v>69</v>
      </c>
      <c r="C90" s="55" t="s">
        <v>62</v>
      </c>
      <c r="D90">
        <v>1</v>
      </c>
      <c r="E90">
        <v>2032</v>
      </c>
      <c r="F90" s="55" t="s">
        <v>98</v>
      </c>
      <c r="G90" s="55" t="s">
        <v>99</v>
      </c>
      <c r="H90">
        <v>1</v>
      </c>
      <c r="I90">
        <v>2</v>
      </c>
      <c r="J90">
        <v>13</v>
      </c>
      <c r="K90">
        <v>9</v>
      </c>
      <c r="L90">
        <v>99</v>
      </c>
      <c r="M90" s="55" t="s">
        <v>89</v>
      </c>
      <c r="N90">
        <v>2374</v>
      </c>
      <c r="O90">
        <v>2374</v>
      </c>
      <c r="Q90">
        <v>0</v>
      </c>
    </row>
    <row r="91" spans="1:17" hidden="1">
      <c r="A91" s="55" t="s">
        <v>70</v>
      </c>
      <c r="B91" s="55" t="s">
        <v>8</v>
      </c>
      <c r="C91" s="55" t="s">
        <v>62</v>
      </c>
      <c r="D91">
        <v>1</v>
      </c>
      <c r="E91">
        <v>2022</v>
      </c>
      <c r="F91" s="55" t="s">
        <v>98</v>
      </c>
      <c r="G91" s="55" t="s">
        <v>99</v>
      </c>
      <c r="H91">
        <v>1</v>
      </c>
      <c r="I91">
        <v>2</v>
      </c>
      <c r="J91">
        <v>13</v>
      </c>
      <c r="K91">
        <v>9</v>
      </c>
      <c r="L91">
        <v>99</v>
      </c>
      <c r="M91" s="55" t="s">
        <v>89</v>
      </c>
      <c r="N91">
        <v>1278</v>
      </c>
      <c r="O91">
        <v>1278</v>
      </c>
      <c r="Q91">
        <v>0</v>
      </c>
    </row>
    <row r="92" spans="1:17" hidden="1">
      <c r="A92" s="55" t="s">
        <v>70</v>
      </c>
      <c r="B92" s="55" t="s">
        <v>8</v>
      </c>
      <c r="C92" s="55" t="s">
        <v>62</v>
      </c>
      <c r="D92">
        <v>1</v>
      </c>
      <c r="E92">
        <v>2032</v>
      </c>
      <c r="F92" s="55" t="s">
        <v>98</v>
      </c>
      <c r="G92" s="55" t="s">
        <v>99</v>
      </c>
      <c r="H92">
        <v>1</v>
      </c>
      <c r="I92">
        <v>2</v>
      </c>
      <c r="J92">
        <v>13</v>
      </c>
      <c r="K92">
        <v>9</v>
      </c>
      <c r="L92">
        <v>99</v>
      </c>
      <c r="M92" s="55" t="s">
        <v>89</v>
      </c>
      <c r="N92">
        <v>2492</v>
      </c>
      <c r="O92">
        <v>2492</v>
      </c>
      <c r="Q92">
        <v>0</v>
      </c>
    </row>
    <row r="93" spans="1:17" hidden="1">
      <c r="A93" s="55" t="s">
        <v>71</v>
      </c>
      <c r="B93" s="55" t="s">
        <v>9</v>
      </c>
      <c r="C93" s="55" t="s">
        <v>62</v>
      </c>
      <c r="D93">
        <v>1</v>
      </c>
      <c r="E93">
        <v>2022</v>
      </c>
      <c r="F93" s="55" t="s">
        <v>98</v>
      </c>
      <c r="G93" s="55" t="s">
        <v>99</v>
      </c>
      <c r="H93">
        <v>1</v>
      </c>
      <c r="I93">
        <v>2</v>
      </c>
      <c r="J93">
        <v>13</v>
      </c>
      <c r="K93">
        <v>9</v>
      </c>
      <c r="L93">
        <v>99</v>
      </c>
      <c r="M93" s="55" t="s">
        <v>89</v>
      </c>
      <c r="N93">
        <v>417</v>
      </c>
      <c r="O93">
        <v>417</v>
      </c>
      <c r="Q93">
        <v>0</v>
      </c>
    </row>
    <row r="94" spans="1:17" hidden="1">
      <c r="A94" s="55" t="s">
        <v>71</v>
      </c>
      <c r="B94" s="55" t="s">
        <v>9</v>
      </c>
      <c r="C94" s="55" t="s">
        <v>62</v>
      </c>
      <c r="D94">
        <v>1</v>
      </c>
      <c r="E94">
        <v>2032</v>
      </c>
      <c r="F94" s="55" t="s">
        <v>98</v>
      </c>
      <c r="G94" s="55" t="s">
        <v>99</v>
      </c>
      <c r="H94">
        <v>1</v>
      </c>
      <c r="I94">
        <v>2</v>
      </c>
      <c r="J94">
        <v>13</v>
      </c>
      <c r="K94">
        <v>9</v>
      </c>
      <c r="L94">
        <v>99</v>
      </c>
      <c r="M94" s="55" t="s">
        <v>89</v>
      </c>
      <c r="N94">
        <v>1009</v>
      </c>
      <c r="O94">
        <v>1009</v>
      </c>
      <c r="Q94">
        <v>0</v>
      </c>
    </row>
    <row r="95" spans="1:17" hidden="1">
      <c r="A95" s="55" t="s">
        <v>72</v>
      </c>
      <c r="B95" s="55" t="s">
        <v>12</v>
      </c>
      <c r="C95" s="55" t="s">
        <v>62</v>
      </c>
      <c r="D95">
        <v>1</v>
      </c>
      <c r="E95">
        <v>2022</v>
      </c>
      <c r="F95" s="55" t="s">
        <v>98</v>
      </c>
      <c r="G95" s="55" t="s">
        <v>99</v>
      </c>
      <c r="H95">
        <v>1</v>
      </c>
      <c r="I95">
        <v>2</v>
      </c>
      <c r="J95">
        <v>13</v>
      </c>
      <c r="K95">
        <v>9</v>
      </c>
      <c r="L95">
        <v>99</v>
      </c>
      <c r="M95" s="55" t="s">
        <v>89</v>
      </c>
      <c r="N95">
        <v>667</v>
      </c>
      <c r="O95">
        <v>667</v>
      </c>
      <c r="Q95">
        <v>0</v>
      </c>
    </row>
    <row r="96" spans="1:17" hidden="1">
      <c r="A96" s="55" t="s">
        <v>72</v>
      </c>
      <c r="B96" s="55" t="s">
        <v>12</v>
      </c>
      <c r="C96" s="55" t="s">
        <v>62</v>
      </c>
      <c r="D96">
        <v>1</v>
      </c>
      <c r="E96">
        <v>2032</v>
      </c>
      <c r="F96" s="55" t="s">
        <v>98</v>
      </c>
      <c r="G96" s="55" t="s">
        <v>99</v>
      </c>
      <c r="H96">
        <v>1</v>
      </c>
      <c r="I96">
        <v>2</v>
      </c>
      <c r="J96">
        <v>13</v>
      </c>
      <c r="K96">
        <v>9</v>
      </c>
      <c r="L96">
        <v>99</v>
      </c>
      <c r="M96" s="55" t="s">
        <v>89</v>
      </c>
      <c r="N96">
        <v>1800</v>
      </c>
      <c r="O96">
        <v>1800</v>
      </c>
      <c r="Q96">
        <v>0</v>
      </c>
    </row>
    <row r="97" spans="1:17" hidden="1">
      <c r="A97" s="55" t="s">
        <v>60</v>
      </c>
      <c r="B97" s="55" t="s">
        <v>61</v>
      </c>
      <c r="C97" s="55" t="s">
        <v>62</v>
      </c>
      <c r="D97">
        <v>1</v>
      </c>
      <c r="E97">
        <v>2022</v>
      </c>
      <c r="F97" s="55" t="s">
        <v>98</v>
      </c>
      <c r="G97" s="55" t="s">
        <v>100</v>
      </c>
      <c r="H97">
        <v>3</v>
      </c>
      <c r="I97">
        <v>9</v>
      </c>
      <c r="J97">
        <v>13</v>
      </c>
      <c r="K97">
        <v>9</v>
      </c>
      <c r="L97">
        <v>99</v>
      </c>
      <c r="M97" s="55" t="s">
        <v>89</v>
      </c>
      <c r="N97">
        <v>8328</v>
      </c>
      <c r="O97">
        <v>8328</v>
      </c>
      <c r="Q97">
        <v>0</v>
      </c>
    </row>
    <row r="98" spans="1:17" hidden="1">
      <c r="A98" s="55" t="s">
        <v>65</v>
      </c>
      <c r="B98" s="55" t="s">
        <v>5</v>
      </c>
      <c r="C98" s="55" t="s">
        <v>62</v>
      </c>
      <c r="D98">
        <v>1</v>
      </c>
      <c r="E98">
        <v>2022</v>
      </c>
      <c r="F98" s="55" t="s">
        <v>98</v>
      </c>
      <c r="G98" s="55" t="s">
        <v>100</v>
      </c>
      <c r="H98">
        <v>3</v>
      </c>
      <c r="I98">
        <v>9</v>
      </c>
      <c r="J98">
        <v>13</v>
      </c>
      <c r="K98">
        <v>9</v>
      </c>
      <c r="L98">
        <v>99</v>
      </c>
      <c r="M98" s="55" t="s">
        <v>89</v>
      </c>
      <c r="N98">
        <v>82942</v>
      </c>
      <c r="O98">
        <v>82942</v>
      </c>
      <c r="Q98">
        <v>0</v>
      </c>
    </row>
    <row r="99" spans="1:17" hidden="1">
      <c r="A99" s="55" t="s">
        <v>66</v>
      </c>
      <c r="B99" s="55" t="s">
        <v>6</v>
      </c>
      <c r="C99" s="55" t="s">
        <v>62</v>
      </c>
      <c r="D99">
        <v>1</v>
      </c>
      <c r="E99">
        <v>2022</v>
      </c>
      <c r="F99" s="55" t="s">
        <v>98</v>
      </c>
      <c r="G99" s="55" t="s">
        <v>100</v>
      </c>
      <c r="H99">
        <v>3</v>
      </c>
      <c r="I99">
        <v>9</v>
      </c>
      <c r="J99">
        <v>13</v>
      </c>
      <c r="K99">
        <v>9</v>
      </c>
      <c r="L99">
        <v>99</v>
      </c>
      <c r="M99" s="55" t="s">
        <v>89</v>
      </c>
      <c r="N99">
        <v>477531</v>
      </c>
      <c r="O99">
        <v>477531</v>
      </c>
      <c r="Q99">
        <v>0</v>
      </c>
    </row>
    <row r="100" spans="1:17" hidden="1">
      <c r="A100" s="55" t="s">
        <v>67</v>
      </c>
      <c r="B100" s="55" t="s">
        <v>7</v>
      </c>
      <c r="C100" s="55" t="s">
        <v>62</v>
      </c>
      <c r="D100">
        <v>1</v>
      </c>
      <c r="E100">
        <v>2022</v>
      </c>
      <c r="F100" s="55" t="s">
        <v>98</v>
      </c>
      <c r="G100" s="55" t="s">
        <v>100</v>
      </c>
      <c r="H100">
        <v>3</v>
      </c>
      <c r="I100">
        <v>9</v>
      </c>
      <c r="J100">
        <v>13</v>
      </c>
      <c r="K100">
        <v>9</v>
      </c>
      <c r="L100">
        <v>99</v>
      </c>
      <c r="M100" s="55" t="s">
        <v>89</v>
      </c>
      <c r="N100">
        <v>64095.930999999997</v>
      </c>
      <c r="O100">
        <v>64095.930999999997</v>
      </c>
      <c r="Q100">
        <v>0</v>
      </c>
    </row>
    <row r="101" spans="1:17" hidden="1">
      <c r="A101" s="55" t="s">
        <v>68</v>
      </c>
      <c r="B101" s="55" t="s">
        <v>69</v>
      </c>
      <c r="C101" s="55" t="s">
        <v>62</v>
      </c>
      <c r="D101">
        <v>1</v>
      </c>
      <c r="E101">
        <v>2022</v>
      </c>
      <c r="F101" s="55" t="s">
        <v>98</v>
      </c>
      <c r="G101" s="55" t="s">
        <v>100</v>
      </c>
      <c r="H101">
        <v>3</v>
      </c>
      <c r="I101">
        <v>9</v>
      </c>
      <c r="J101">
        <v>13</v>
      </c>
      <c r="K101">
        <v>9</v>
      </c>
      <c r="L101">
        <v>99</v>
      </c>
      <c r="M101" s="55" t="s">
        <v>89</v>
      </c>
      <c r="N101">
        <v>14290</v>
      </c>
      <c r="O101">
        <v>14290</v>
      </c>
      <c r="Q101">
        <v>0</v>
      </c>
    </row>
    <row r="102" spans="1:17" hidden="1">
      <c r="A102" s="55" t="s">
        <v>70</v>
      </c>
      <c r="B102" s="55" t="s">
        <v>8</v>
      </c>
      <c r="C102" s="55" t="s">
        <v>62</v>
      </c>
      <c r="D102">
        <v>1</v>
      </c>
      <c r="E102">
        <v>2022</v>
      </c>
      <c r="F102" s="55" t="s">
        <v>98</v>
      </c>
      <c r="G102" s="55" t="s">
        <v>100</v>
      </c>
      <c r="H102">
        <v>3</v>
      </c>
      <c r="I102">
        <v>9</v>
      </c>
      <c r="J102">
        <v>13</v>
      </c>
      <c r="K102">
        <v>9</v>
      </c>
      <c r="L102">
        <v>99</v>
      </c>
      <c r="M102" s="55" t="s">
        <v>89</v>
      </c>
      <c r="N102">
        <v>22827</v>
      </c>
      <c r="O102">
        <v>22827</v>
      </c>
      <c r="Q102">
        <v>0</v>
      </c>
    </row>
    <row r="103" spans="1:17" hidden="1">
      <c r="A103" s="55" t="s">
        <v>71</v>
      </c>
      <c r="B103" s="55" t="s">
        <v>9</v>
      </c>
      <c r="C103" s="55" t="s">
        <v>62</v>
      </c>
      <c r="D103">
        <v>1</v>
      </c>
      <c r="E103">
        <v>2022</v>
      </c>
      <c r="F103" s="55" t="s">
        <v>98</v>
      </c>
      <c r="G103" s="55" t="s">
        <v>100</v>
      </c>
      <c r="H103">
        <v>3</v>
      </c>
      <c r="I103">
        <v>9</v>
      </c>
      <c r="J103">
        <v>13</v>
      </c>
      <c r="K103">
        <v>9</v>
      </c>
      <c r="L103">
        <v>99</v>
      </c>
      <c r="M103" s="55" t="s">
        <v>89</v>
      </c>
      <c r="N103">
        <v>9980</v>
      </c>
      <c r="O103">
        <v>9980</v>
      </c>
      <c r="Q103">
        <v>0</v>
      </c>
    </row>
    <row r="104" spans="1:17" hidden="1">
      <c r="A104" s="55" t="s">
        <v>72</v>
      </c>
      <c r="B104" s="55" t="s">
        <v>12</v>
      </c>
      <c r="C104" s="55" t="s">
        <v>62</v>
      </c>
      <c r="D104">
        <v>1</v>
      </c>
      <c r="E104">
        <v>2022</v>
      </c>
      <c r="F104" s="55" t="s">
        <v>98</v>
      </c>
      <c r="G104" s="55" t="s">
        <v>100</v>
      </c>
      <c r="H104">
        <v>3</v>
      </c>
      <c r="I104">
        <v>9</v>
      </c>
      <c r="J104">
        <v>13</v>
      </c>
      <c r="K104">
        <v>9</v>
      </c>
      <c r="L104">
        <v>99</v>
      </c>
      <c r="M104" s="55" t="s">
        <v>89</v>
      </c>
      <c r="N104">
        <v>7706</v>
      </c>
      <c r="O104">
        <v>7706</v>
      </c>
      <c r="Q104">
        <v>0</v>
      </c>
    </row>
    <row r="105" spans="1:17" hidden="1">
      <c r="A105" s="55" t="s">
        <v>70</v>
      </c>
      <c r="B105" s="55" t="s">
        <v>8</v>
      </c>
      <c r="C105" s="55" t="s">
        <v>62</v>
      </c>
      <c r="D105">
        <v>1</v>
      </c>
      <c r="E105">
        <v>2022</v>
      </c>
      <c r="F105" s="55" t="s">
        <v>98</v>
      </c>
      <c r="G105" s="55" t="s">
        <v>101</v>
      </c>
      <c r="H105">
        <v>0</v>
      </c>
      <c r="I105">
        <v>1</v>
      </c>
      <c r="J105">
        <v>13</v>
      </c>
      <c r="K105">
        <v>9</v>
      </c>
      <c r="L105">
        <v>1</v>
      </c>
      <c r="M105" s="55" t="s">
        <v>83</v>
      </c>
      <c r="N105">
        <v>213</v>
      </c>
      <c r="O105">
        <v>213</v>
      </c>
      <c r="Q105">
        <v>0</v>
      </c>
    </row>
    <row r="106" spans="1:17" hidden="1">
      <c r="A106" s="55" t="s">
        <v>70</v>
      </c>
      <c r="B106" s="55" t="s">
        <v>8</v>
      </c>
      <c r="C106" s="55" t="s">
        <v>62</v>
      </c>
      <c r="D106">
        <v>1</v>
      </c>
      <c r="E106">
        <v>2022</v>
      </c>
      <c r="F106" s="55" t="s">
        <v>98</v>
      </c>
      <c r="G106" s="55" t="s">
        <v>101</v>
      </c>
      <c r="H106">
        <v>0</v>
      </c>
      <c r="I106">
        <v>1</v>
      </c>
      <c r="J106">
        <v>13</v>
      </c>
      <c r="K106">
        <v>9</v>
      </c>
      <c r="L106">
        <v>2</v>
      </c>
      <c r="M106" s="55" t="s">
        <v>84</v>
      </c>
      <c r="N106">
        <v>259</v>
      </c>
      <c r="O106">
        <v>259</v>
      </c>
      <c r="Q106">
        <v>0</v>
      </c>
    </row>
    <row r="107" spans="1:17" hidden="1">
      <c r="A107" s="55" t="s">
        <v>70</v>
      </c>
      <c r="B107" s="55" t="s">
        <v>8</v>
      </c>
      <c r="C107" s="55" t="s">
        <v>62</v>
      </c>
      <c r="D107">
        <v>1</v>
      </c>
      <c r="E107">
        <v>2022</v>
      </c>
      <c r="F107" s="55" t="s">
        <v>98</v>
      </c>
      <c r="G107" s="55" t="s">
        <v>101</v>
      </c>
      <c r="H107">
        <v>0</v>
      </c>
      <c r="I107">
        <v>1</v>
      </c>
      <c r="J107">
        <v>13</v>
      </c>
      <c r="K107">
        <v>9</v>
      </c>
      <c r="L107">
        <v>3</v>
      </c>
      <c r="M107" s="55" t="s">
        <v>18</v>
      </c>
      <c r="N107">
        <v>3885</v>
      </c>
      <c r="O107">
        <v>3885</v>
      </c>
      <c r="Q107">
        <v>0</v>
      </c>
    </row>
    <row r="108" spans="1:17" hidden="1">
      <c r="A108" s="55" t="s">
        <v>70</v>
      </c>
      <c r="B108" s="55" t="s">
        <v>8</v>
      </c>
      <c r="C108" s="55" t="s">
        <v>62</v>
      </c>
      <c r="D108">
        <v>1</v>
      </c>
      <c r="E108">
        <v>2022</v>
      </c>
      <c r="F108" s="55" t="s">
        <v>98</v>
      </c>
      <c r="G108" s="55" t="s">
        <v>101</v>
      </c>
      <c r="H108">
        <v>0</v>
      </c>
      <c r="I108">
        <v>1</v>
      </c>
      <c r="J108">
        <v>13</v>
      </c>
      <c r="K108">
        <v>9</v>
      </c>
      <c r="L108">
        <v>4</v>
      </c>
      <c r="M108" s="55" t="s">
        <v>2</v>
      </c>
      <c r="N108">
        <v>16177</v>
      </c>
      <c r="O108">
        <v>16177</v>
      </c>
      <c r="Q108">
        <v>0</v>
      </c>
    </row>
    <row r="109" spans="1:17" hidden="1">
      <c r="A109" s="55" t="s">
        <v>70</v>
      </c>
      <c r="B109" s="55" t="s">
        <v>8</v>
      </c>
      <c r="C109" s="55" t="s">
        <v>62</v>
      </c>
      <c r="D109">
        <v>1</v>
      </c>
      <c r="E109">
        <v>2022</v>
      </c>
      <c r="F109" s="55" t="s">
        <v>98</v>
      </c>
      <c r="G109" s="55" t="s">
        <v>101</v>
      </c>
      <c r="H109">
        <v>0</v>
      </c>
      <c r="I109">
        <v>1</v>
      </c>
      <c r="J109">
        <v>13</v>
      </c>
      <c r="K109">
        <v>9</v>
      </c>
      <c r="L109">
        <v>5</v>
      </c>
      <c r="M109" s="55" t="s">
        <v>85</v>
      </c>
      <c r="N109">
        <v>319</v>
      </c>
      <c r="O109">
        <v>319</v>
      </c>
      <c r="Q109">
        <v>0</v>
      </c>
    </row>
    <row r="110" spans="1:17" hidden="1">
      <c r="A110" s="55" t="s">
        <v>70</v>
      </c>
      <c r="B110" s="55" t="s">
        <v>8</v>
      </c>
      <c r="C110" s="55" t="s">
        <v>62</v>
      </c>
      <c r="D110">
        <v>1</v>
      </c>
      <c r="E110">
        <v>2022</v>
      </c>
      <c r="F110" s="55" t="s">
        <v>98</v>
      </c>
      <c r="G110" s="55" t="s">
        <v>101</v>
      </c>
      <c r="H110">
        <v>0</v>
      </c>
      <c r="I110">
        <v>1</v>
      </c>
      <c r="J110">
        <v>13</v>
      </c>
      <c r="K110">
        <v>9</v>
      </c>
      <c r="L110">
        <v>6</v>
      </c>
      <c r="M110" s="55" t="s">
        <v>86</v>
      </c>
      <c r="N110">
        <v>60</v>
      </c>
      <c r="O110">
        <v>60</v>
      </c>
      <c r="Q110">
        <v>0</v>
      </c>
    </row>
    <row r="111" spans="1:17" hidden="1">
      <c r="A111" s="55" t="s">
        <v>70</v>
      </c>
      <c r="B111" s="55" t="s">
        <v>8</v>
      </c>
      <c r="C111" s="55" t="s">
        <v>62</v>
      </c>
      <c r="D111">
        <v>1</v>
      </c>
      <c r="E111">
        <v>2022</v>
      </c>
      <c r="F111" s="55" t="s">
        <v>98</v>
      </c>
      <c r="G111" s="55" t="s">
        <v>101</v>
      </c>
      <c r="H111">
        <v>0</v>
      </c>
      <c r="I111">
        <v>1</v>
      </c>
      <c r="J111">
        <v>13</v>
      </c>
      <c r="K111">
        <v>9</v>
      </c>
      <c r="L111">
        <v>7</v>
      </c>
      <c r="M111" s="55" t="s">
        <v>87</v>
      </c>
      <c r="N111">
        <v>379</v>
      </c>
      <c r="O111">
        <v>379</v>
      </c>
      <c r="Q111">
        <v>0</v>
      </c>
    </row>
    <row r="112" spans="1:17" hidden="1">
      <c r="A112" s="55" t="s">
        <v>70</v>
      </c>
      <c r="B112" s="55" t="s">
        <v>8</v>
      </c>
      <c r="C112" s="55" t="s">
        <v>62</v>
      </c>
      <c r="D112">
        <v>1</v>
      </c>
      <c r="E112">
        <v>2022</v>
      </c>
      <c r="F112" s="55" t="s">
        <v>98</v>
      </c>
      <c r="G112" s="55" t="s">
        <v>101</v>
      </c>
      <c r="H112">
        <v>0</v>
      </c>
      <c r="I112">
        <v>1</v>
      </c>
      <c r="J112">
        <v>13</v>
      </c>
      <c r="K112">
        <v>9</v>
      </c>
      <c r="L112">
        <v>20</v>
      </c>
      <c r="M112" s="55" t="s">
        <v>88</v>
      </c>
      <c r="N112">
        <v>636</v>
      </c>
      <c r="O112">
        <v>636</v>
      </c>
      <c r="Q112">
        <v>0</v>
      </c>
    </row>
    <row r="113" spans="1:17" hidden="1">
      <c r="A113" s="55" t="s">
        <v>70</v>
      </c>
      <c r="B113" s="55" t="s">
        <v>8</v>
      </c>
      <c r="C113" s="55" t="s">
        <v>62</v>
      </c>
      <c r="D113">
        <v>1</v>
      </c>
      <c r="E113">
        <v>2022</v>
      </c>
      <c r="F113" s="55" t="s">
        <v>98</v>
      </c>
      <c r="G113" s="55" t="s">
        <v>101</v>
      </c>
      <c r="H113">
        <v>0</v>
      </c>
      <c r="I113">
        <v>1</v>
      </c>
      <c r="J113">
        <v>13</v>
      </c>
      <c r="K113">
        <v>9</v>
      </c>
      <c r="L113">
        <v>99</v>
      </c>
      <c r="M113" s="55" t="s">
        <v>89</v>
      </c>
      <c r="N113">
        <v>21549</v>
      </c>
      <c r="O113">
        <v>21549</v>
      </c>
      <c r="Q113">
        <v>0</v>
      </c>
    </row>
    <row r="114" spans="1:17" hidden="1">
      <c r="A114" s="55" t="s">
        <v>68</v>
      </c>
      <c r="B114" s="55" t="s">
        <v>69</v>
      </c>
      <c r="C114" s="55" t="s">
        <v>62</v>
      </c>
      <c r="D114">
        <v>1</v>
      </c>
      <c r="E114">
        <v>2022</v>
      </c>
      <c r="F114" s="55" t="s">
        <v>98</v>
      </c>
      <c r="G114" s="55" t="s">
        <v>101</v>
      </c>
      <c r="H114">
        <v>0</v>
      </c>
      <c r="I114">
        <v>1</v>
      </c>
      <c r="J114">
        <v>13</v>
      </c>
      <c r="K114">
        <v>9</v>
      </c>
      <c r="L114">
        <v>1</v>
      </c>
      <c r="M114" s="55" t="s">
        <v>83</v>
      </c>
      <c r="N114">
        <v>67</v>
      </c>
      <c r="O114">
        <v>67</v>
      </c>
      <c r="Q114">
        <v>0</v>
      </c>
    </row>
    <row r="115" spans="1:17" hidden="1">
      <c r="A115" s="55" t="s">
        <v>68</v>
      </c>
      <c r="B115" s="55" t="s">
        <v>69</v>
      </c>
      <c r="C115" s="55" t="s">
        <v>62</v>
      </c>
      <c r="D115">
        <v>1</v>
      </c>
      <c r="E115">
        <v>2022</v>
      </c>
      <c r="F115" s="55" t="s">
        <v>98</v>
      </c>
      <c r="G115" s="55" t="s">
        <v>101</v>
      </c>
      <c r="H115">
        <v>0</v>
      </c>
      <c r="I115">
        <v>1</v>
      </c>
      <c r="J115">
        <v>13</v>
      </c>
      <c r="K115">
        <v>9</v>
      </c>
      <c r="L115">
        <v>2</v>
      </c>
      <c r="M115" s="55" t="s">
        <v>84</v>
      </c>
      <c r="N115">
        <v>287</v>
      </c>
      <c r="O115">
        <v>287</v>
      </c>
      <c r="Q115">
        <v>0</v>
      </c>
    </row>
    <row r="116" spans="1:17" hidden="1">
      <c r="A116" s="55" t="s">
        <v>68</v>
      </c>
      <c r="B116" s="55" t="s">
        <v>69</v>
      </c>
      <c r="C116" s="55" t="s">
        <v>62</v>
      </c>
      <c r="D116">
        <v>1</v>
      </c>
      <c r="E116">
        <v>2022</v>
      </c>
      <c r="F116" s="55" t="s">
        <v>98</v>
      </c>
      <c r="G116" s="55" t="s">
        <v>101</v>
      </c>
      <c r="H116">
        <v>0</v>
      </c>
      <c r="I116">
        <v>1</v>
      </c>
      <c r="J116">
        <v>13</v>
      </c>
      <c r="K116">
        <v>9</v>
      </c>
      <c r="L116">
        <v>3</v>
      </c>
      <c r="M116" s="55" t="s">
        <v>18</v>
      </c>
      <c r="N116">
        <v>285</v>
      </c>
      <c r="O116">
        <v>285</v>
      </c>
      <c r="Q116">
        <v>0</v>
      </c>
    </row>
    <row r="117" spans="1:17" hidden="1">
      <c r="A117" s="55" t="s">
        <v>68</v>
      </c>
      <c r="B117" s="55" t="s">
        <v>69</v>
      </c>
      <c r="C117" s="55" t="s">
        <v>62</v>
      </c>
      <c r="D117">
        <v>1</v>
      </c>
      <c r="E117">
        <v>2022</v>
      </c>
      <c r="F117" s="55" t="s">
        <v>98</v>
      </c>
      <c r="G117" s="55" t="s">
        <v>101</v>
      </c>
      <c r="H117">
        <v>0</v>
      </c>
      <c r="I117">
        <v>1</v>
      </c>
      <c r="J117">
        <v>13</v>
      </c>
      <c r="K117">
        <v>9</v>
      </c>
      <c r="L117">
        <v>4</v>
      </c>
      <c r="M117" s="55" t="s">
        <v>2</v>
      </c>
      <c r="N117">
        <v>1921</v>
      </c>
      <c r="O117">
        <v>1921</v>
      </c>
      <c r="Q117">
        <v>0</v>
      </c>
    </row>
    <row r="118" spans="1:17" hidden="1">
      <c r="A118" s="55" t="s">
        <v>68</v>
      </c>
      <c r="B118" s="55" t="s">
        <v>69</v>
      </c>
      <c r="C118" s="55" t="s">
        <v>62</v>
      </c>
      <c r="D118">
        <v>1</v>
      </c>
      <c r="E118">
        <v>2022</v>
      </c>
      <c r="F118" s="55" t="s">
        <v>98</v>
      </c>
      <c r="G118" s="55" t="s">
        <v>101</v>
      </c>
      <c r="H118">
        <v>0</v>
      </c>
      <c r="I118">
        <v>1</v>
      </c>
      <c r="J118">
        <v>13</v>
      </c>
      <c r="K118">
        <v>9</v>
      </c>
      <c r="L118">
        <v>5</v>
      </c>
      <c r="M118" s="55" t="s">
        <v>85</v>
      </c>
      <c r="N118">
        <v>4940</v>
      </c>
      <c r="O118">
        <v>4940</v>
      </c>
      <c r="Q118">
        <v>0</v>
      </c>
    </row>
    <row r="119" spans="1:17" hidden="1">
      <c r="A119" s="55" t="s">
        <v>68</v>
      </c>
      <c r="B119" s="55" t="s">
        <v>69</v>
      </c>
      <c r="C119" s="55" t="s">
        <v>62</v>
      </c>
      <c r="D119">
        <v>1</v>
      </c>
      <c r="E119">
        <v>2022</v>
      </c>
      <c r="F119" s="55" t="s">
        <v>98</v>
      </c>
      <c r="G119" s="55" t="s">
        <v>101</v>
      </c>
      <c r="H119">
        <v>0</v>
      </c>
      <c r="I119">
        <v>1</v>
      </c>
      <c r="J119">
        <v>13</v>
      </c>
      <c r="K119">
        <v>9</v>
      </c>
      <c r="L119">
        <v>6</v>
      </c>
      <c r="M119" s="55" t="s">
        <v>86</v>
      </c>
      <c r="N119">
        <v>3900</v>
      </c>
      <c r="O119">
        <v>3900</v>
      </c>
      <c r="Q119">
        <v>0</v>
      </c>
    </row>
    <row r="120" spans="1:17" hidden="1">
      <c r="A120" s="55" t="s">
        <v>68</v>
      </c>
      <c r="B120" s="55" t="s">
        <v>69</v>
      </c>
      <c r="C120" s="55" t="s">
        <v>62</v>
      </c>
      <c r="D120">
        <v>1</v>
      </c>
      <c r="E120">
        <v>2022</v>
      </c>
      <c r="F120" s="55" t="s">
        <v>98</v>
      </c>
      <c r="G120" s="55" t="s">
        <v>101</v>
      </c>
      <c r="H120">
        <v>0</v>
      </c>
      <c r="I120">
        <v>1</v>
      </c>
      <c r="J120">
        <v>13</v>
      </c>
      <c r="K120">
        <v>9</v>
      </c>
      <c r="L120">
        <v>7</v>
      </c>
      <c r="M120" s="55" t="s">
        <v>87</v>
      </c>
      <c r="N120">
        <v>8840</v>
      </c>
      <c r="O120">
        <v>8840</v>
      </c>
      <c r="Q120">
        <v>0</v>
      </c>
    </row>
    <row r="121" spans="1:17" hidden="1">
      <c r="A121" s="55" t="s">
        <v>68</v>
      </c>
      <c r="B121" s="55" t="s">
        <v>69</v>
      </c>
      <c r="C121" s="55" t="s">
        <v>62</v>
      </c>
      <c r="D121">
        <v>1</v>
      </c>
      <c r="E121">
        <v>2022</v>
      </c>
      <c r="F121" s="55" t="s">
        <v>98</v>
      </c>
      <c r="G121" s="55" t="s">
        <v>101</v>
      </c>
      <c r="H121">
        <v>0</v>
      </c>
      <c r="I121">
        <v>1</v>
      </c>
      <c r="J121">
        <v>13</v>
      </c>
      <c r="K121">
        <v>9</v>
      </c>
      <c r="L121">
        <v>20</v>
      </c>
      <c r="M121" s="55" t="s">
        <v>88</v>
      </c>
      <c r="N121">
        <v>76</v>
      </c>
      <c r="O121">
        <v>76</v>
      </c>
      <c r="Q121">
        <v>0</v>
      </c>
    </row>
    <row r="122" spans="1:17" hidden="1">
      <c r="A122" s="55" t="s">
        <v>68</v>
      </c>
      <c r="B122" s="55" t="s">
        <v>69</v>
      </c>
      <c r="C122" s="55" t="s">
        <v>62</v>
      </c>
      <c r="D122">
        <v>1</v>
      </c>
      <c r="E122">
        <v>2022</v>
      </c>
      <c r="F122" s="55" t="s">
        <v>98</v>
      </c>
      <c r="G122" s="55" t="s">
        <v>101</v>
      </c>
      <c r="H122">
        <v>0</v>
      </c>
      <c r="I122">
        <v>1</v>
      </c>
      <c r="J122">
        <v>13</v>
      </c>
      <c r="K122">
        <v>9</v>
      </c>
      <c r="L122">
        <v>99</v>
      </c>
      <c r="M122" s="55" t="s">
        <v>89</v>
      </c>
      <c r="N122">
        <v>11476</v>
      </c>
      <c r="O122">
        <v>11476</v>
      </c>
      <c r="Q122">
        <v>0</v>
      </c>
    </row>
    <row r="123" spans="1:17" hidden="1">
      <c r="A123" s="55" t="s">
        <v>67</v>
      </c>
      <c r="B123" s="55" t="s">
        <v>7</v>
      </c>
      <c r="C123" s="55" t="s">
        <v>62</v>
      </c>
      <c r="D123">
        <v>1</v>
      </c>
      <c r="E123">
        <v>2022</v>
      </c>
      <c r="F123" s="55" t="s">
        <v>98</v>
      </c>
      <c r="G123" s="55" t="s">
        <v>101</v>
      </c>
      <c r="H123">
        <v>0</v>
      </c>
      <c r="I123">
        <v>1</v>
      </c>
      <c r="J123">
        <v>13</v>
      </c>
      <c r="K123">
        <v>9</v>
      </c>
      <c r="L123">
        <v>1</v>
      </c>
      <c r="M123" s="55" t="s">
        <v>83</v>
      </c>
      <c r="N123">
        <v>359.11200000000002</v>
      </c>
      <c r="O123">
        <v>359.11200000000002</v>
      </c>
      <c r="Q123">
        <v>0</v>
      </c>
    </row>
    <row r="124" spans="1:17" hidden="1">
      <c r="A124" s="55" t="s">
        <v>67</v>
      </c>
      <c r="B124" s="55" t="s">
        <v>7</v>
      </c>
      <c r="C124" s="55" t="s">
        <v>62</v>
      </c>
      <c r="D124">
        <v>1</v>
      </c>
      <c r="E124">
        <v>2022</v>
      </c>
      <c r="F124" s="55" t="s">
        <v>98</v>
      </c>
      <c r="G124" s="55" t="s">
        <v>101</v>
      </c>
      <c r="H124">
        <v>0</v>
      </c>
      <c r="I124">
        <v>1</v>
      </c>
      <c r="J124">
        <v>13</v>
      </c>
      <c r="K124">
        <v>9</v>
      </c>
      <c r="L124">
        <v>2</v>
      </c>
      <c r="M124" s="55" t="s">
        <v>84</v>
      </c>
      <c r="N124">
        <v>2559.2750000000001</v>
      </c>
      <c r="O124">
        <v>2559.2750000000001</v>
      </c>
      <c r="Q124">
        <v>0</v>
      </c>
    </row>
    <row r="125" spans="1:17" hidden="1">
      <c r="A125" s="55" t="s">
        <v>67</v>
      </c>
      <c r="B125" s="55" t="s">
        <v>7</v>
      </c>
      <c r="C125" s="55" t="s">
        <v>62</v>
      </c>
      <c r="D125">
        <v>1</v>
      </c>
      <c r="E125">
        <v>2022</v>
      </c>
      <c r="F125" s="55" t="s">
        <v>98</v>
      </c>
      <c r="G125" s="55" t="s">
        <v>101</v>
      </c>
      <c r="H125">
        <v>0</v>
      </c>
      <c r="I125">
        <v>1</v>
      </c>
      <c r="J125">
        <v>13</v>
      </c>
      <c r="K125">
        <v>9</v>
      </c>
      <c r="L125">
        <v>3</v>
      </c>
      <c r="M125" s="55" t="s">
        <v>18</v>
      </c>
      <c r="N125">
        <v>20338.478999999999</v>
      </c>
      <c r="O125">
        <v>20338.478999999999</v>
      </c>
      <c r="Q125">
        <v>0</v>
      </c>
    </row>
    <row r="126" spans="1:17" hidden="1">
      <c r="A126" s="55" t="s">
        <v>67</v>
      </c>
      <c r="B126" s="55" t="s">
        <v>7</v>
      </c>
      <c r="C126" s="55" t="s">
        <v>62</v>
      </c>
      <c r="D126">
        <v>1</v>
      </c>
      <c r="E126">
        <v>2022</v>
      </c>
      <c r="F126" s="55" t="s">
        <v>98</v>
      </c>
      <c r="G126" s="55" t="s">
        <v>101</v>
      </c>
      <c r="H126">
        <v>0</v>
      </c>
      <c r="I126">
        <v>1</v>
      </c>
      <c r="J126">
        <v>13</v>
      </c>
      <c r="K126">
        <v>9</v>
      </c>
      <c r="L126">
        <v>4</v>
      </c>
      <c r="M126" s="55" t="s">
        <v>2</v>
      </c>
      <c r="N126">
        <v>31977.217000000001</v>
      </c>
      <c r="O126">
        <v>31977.217000000001</v>
      </c>
      <c r="Q126">
        <v>0</v>
      </c>
    </row>
    <row r="127" spans="1:17" hidden="1">
      <c r="A127" s="55" t="s">
        <v>67</v>
      </c>
      <c r="B127" s="55" t="s">
        <v>7</v>
      </c>
      <c r="C127" s="55" t="s">
        <v>62</v>
      </c>
      <c r="D127">
        <v>1</v>
      </c>
      <c r="E127">
        <v>2022</v>
      </c>
      <c r="F127" s="55" t="s">
        <v>98</v>
      </c>
      <c r="G127" s="55" t="s">
        <v>101</v>
      </c>
      <c r="H127">
        <v>0</v>
      </c>
      <c r="I127">
        <v>1</v>
      </c>
      <c r="J127">
        <v>13</v>
      </c>
      <c r="K127">
        <v>9</v>
      </c>
      <c r="L127">
        <v>5</v>
      </c>
      <c r="M127" s="55" t="s">
        <v>85</v>
      </c>
      <c r="N127">
        <v>2185.42</v>
      </c>
      <c r="O127">
        <v>2185.42</v>
      </c>
      <c r="Q127">
        <v>0</v>
      </c>
    </row>
    <row r="128" spans="1:17" hidden="1">
      <c r="A128" s="55" t="s">
        <v>67</v>
      </c>
      <c r="B128" s="55" t="s">
        <v>7</v>
      </c>
      <c r="C128" s="55" t="s">
        <v>62</v>
      </c>
      <c r="D128">
        <v>1</v>
      </c>
      <c r="E128">
        <v>2022</v>
      </c>
      <c r="F128" s="55" t="s">
        <v>98</v>
      </c>
      <c r="G128" s="55" t="s">
        <v>101</v>
      </c>
      <c r="H128">
        <v>0</v>
      </c>
      <c r="I128">
        <v>1</v>
      </c>
      <c r="J128">
        <v>13</v>
      </c>
      <c r="K128">
        <v>9</v>
      </c>
      <c r="L128">
        <v>6</v>
      </c>
      <c r="M128" s="55" t="s">
        <v>86</v>
      </c>
      <c r="N128">
        <v>160.97800000000001</v>
      </c>
      <c r="O128">
        <v>160.97800000000001</v>
      </c>
      <c r="Q128">
        <v>0</v>
      </c>
    </row>
    <row r="129" spans="1:17" hidden="1">
      <c r="A129" s="55" t="s">
        <v>67</v>
      </c>
      <c r="B129" s="55" t="s">
        <v>7</v>
      </c>
      <c r="C129" s="55" t="s">
        <v>62</v>
      </c>
      <c r="D129">
        <v>1</v>
      </c>
      <c r="E129">
        <v>2022</v>
      </c>
      <c r="F129" s="55" t="s">
        <v>98</v>
      </c>
      <c r="G129" s="55" t="s">
        <v>101</v>
      </c>
      <c r="H129">
        <v>0</v>
      </c>
      <c r="I129">
        <v>1</v>
      </c>
      <c r="J129">
        <v>13</v>
      </c>
      <c r="K129">
        <v>9</v>
      </c>
      <c r="L129">
        <v>7</v>
      </c>
      <c r="M129" s="55" t="s">
        <v>87</v>
      </c>
      <c r="N129">
        <v>2346.3980000000001</v>
      </c>
      <c r="O129">
        <v>2346.3980000000001</v>
      </c>
      <c r="Q129">
        <v>0</v>
      </c>
    </row>
    <row r="130" spans="1:17" hidden="1">
      <c r="A130" s="55" t="s">
        <v>67</v>
      </c>
      <c r="B130" s="55" t="s">
        <v>7</v>
      </c>
      <c r="C130" s="55" t="s">
        <v>62</v>
      </c>
      <c r="D130">
        <v>1</v>
      </c>
      <c r="E130">
        <v>2022</v>
      </c>
      <c r="F130" s="55" t="s">
        <v>98</v>
      </c>
      <c r="G130" s="55" t="s">
        <v>101</v>
      </c>
      <c r="H130">
        <v>0</v>
      </c>
      <c r="I130">
        <v>1</v>
      </c>
      <c r="J130">
        <v>13</v>
      </c>
      <c r="K130">
        <v>9</v>
      </c>
      <c r="L130">
        <v>20</v>
      </c>
      <c r="M130" s="55" t="s">
        <v>88</v>
      </c>
      <c r="N130">
        <v>2637.94</v>
      </c>
      <c r="O130">
        <v>2637.94</v>
      </c>
      <c r="Q130">
        <v>0</v>
      </c>
    </row>
    <row r="131" spans="1:17" hidden="1">
      <c r="A131" s="55" t="s">
        <v>67</v>
      </c>
      <c r="B131" s="55" t="s">
        <v>7</v>
      </c>
      <c r="C131" s="55" t="s">
        <v>62</v>
      </c>
      <c r="D131">
        <v>1</v>
      </c>
      <c r="E131">
        <v>2022</v>
      </c>
      <c r="F131" s="55" t="s">
        <v>98</v>
      </c>
      <c r="G131" s="55" t="s">
        <v>101</v>
      </c>
      <c r="H131">
        <v>0</v>
      </c>
      <c r="I131">
        <v>1</v>
      </c>
      <c r="J131">
        <v>13</v>
      </c>
      <c r="K131">
        <v>9</v>
      </c>
      <c r="L131">
        <v>99</v>
      </c>
      <c r="M131" s="55" t="s">
        <v>89</v>
      </c>
      <c r="N131">
        <v>60237.930999999997</v>
      </c>
      <c r="O131">
        <v>60237.930999999997</v>
      </c>
      <c r="Q131">
        <v>0</v>
      </c>
    </row>
    <row r="132" spans="1:17" hidden="1">
      <c r="A132" s="55" t="s">
        <v>66</v>
      </c>
      <c r="B132" s="55" t="s">
        <v>6</v>
      </c>
      <c r="C132" s="55" t="s">
        <v>62</v>
      </c>
      <c r="D132">
        <v>1</v>
      </c>
      <c r="E132">
        <v>2022</v>
      </c>
      <c r="F132" s="55" t="s">
        <v>98</v>
      </c>
      <c r="G132" s="55" t="s">
        <v>101</v>
      </c>
      <c r="H132">
        <v>0</v>
      </c>
      <c r="I132">
        <v>1</v>
      </c>
      <c r="J132">
        <v>13</v>
      </c>
      <c r="K132">
        <v>9</v>
      </c>
      <c r="L132">
        <v>1</v>
      </c>
      <c r="M132" s="55" t="s">
        <v>83</v>
      </c>
      <c r="N132">
        <v>2000</v>
      </c>
      <c r="O132">
        <v>2000</v>
      </c>
      <c r="Q132">
        <v>0</v>
      </c>
    </row>
    <row r="133" spans="1:17" hidden="1">
      <c r="A133" s="55" t="s">
        <v>66</v>
      </c>
      <c r="B133" s="55" t="s">
        <v>6</v>
      </c>
      <c r="C133" s="55" t="s">
        <v>62</v>
      </c>
      <c r="D133">
        <v>1</v>
      </c>
      <c r="E133">
        <v>2022</v>
      </c>
      <c r="F133" s="55" t="s">
        <v>98</v>
      </c>
      <c r="G133" s="55" t="s">
        <v>101</v>
      </c>
      <c r="H133">
        <v>0</v>
      </c>
      <c r="I133">
        <v>1</v>
      </c>
      <c r="J133">
        <v>13</v>
      </c>
      <c r="K133">
        <v>9</v>
      </c>
      <c r="L133">
        <v>2</v>
      </c>
      <c r="M133" s="55" t="s">
        <v>84</v>
      </c>
      <c r="N133">
        <v>21373</v>
      </c>
      <c r="O133">
        <v>21373</v>
      </c>
      <c r="Q133">
        <v>0</v>
      </c>
    </row>
    <row r="134" spans="1:17" hidden="1">
      <c r="A134" s="55" t="s">
        <v>66</v>
      </c>
      <c r="B134" s="55" t="s">
        <v>6</v>
      </c>
      <c r="C134" s="55" t="s">
        <v>62</v>
      </c>
      <c r="D134">
        <v>1</v>
      </c>
      <c r="E134">
        <v>2022</v>
      </c>
      <c r="F134" s="55" t="s">
        <v>98</v>
      </c>
      <c r="G134" s="55" t="s">
        <v>101</v>
      </c>
      <c r="H134">
        <v>0</v>
      </c>
      <c r="I134">
        <v>1</v>
      </c>
      <c r="J134">
        <v>13</v>
      </c>
      <c r="K134">
        <v>9</v>
      </c>
      <c r="L134">
        <v>3</v>
      </c>
      <c r="M134" s="55" t="s">
        <v>18</v>
      </c>
      <c r="N134">
        <v>241360</v>
      </c>
      <c r="O134">
        <v>241360</v>
      </c>
      <c r="Q134">
        <v>0</v>
      </c>
    </row>
    <row r="135" spans="1:17" hidden="1">
      <c r="A135" s="55" t="s">
        <v>66</v>
      </c>
      <c r="B135" s="55" t="s">
        <v>6</v>
      </c>
      <c r="C135" s="55" t="s">
        <v>62</v>
      </c>
      <c r="D135">
        <v>1</v>
      </c>
      <c r="E135">
        <v>2022</v>
      </c>
      <c r="F135" s="55" t="s">
        <v>98</v>
      </c>
      <c r="G135" s="55" t="s">
        <v>101</v>
      </c>
      <c r="H135">
        <v>0</v>
      </c>
      <c r="I135">
        <v>1</v>
      </c>
      <c r="J135">
        <v>13</v>
      </c>
      <c r="K135">
        <v>9</v>
      </c>
      <c r="L135">
        <v>4</v>
      </c>
      <c r="M135" s="55" t="s">
        <v>2</v>
      </c>
      <c r="N135">
        <v>97464</v>
      </c>
      <c r="O135">
        <v>97464</v>
      </c>
      <c r="Q135">
        <v>0</v>
      </c>
    </row>
    <row r="136" spans="1:17" hidden="1">
      <c r="A136" s="55" t="s">
        <v>66</v>
      </c>
      <c r="B136" s="55" t="s">
        <v>6</v>
      </c>
      <c r="C136" s="55" t="s">
        <v>62</v>
      </c>
      <c r="D136">
        <v>1</v>
      </c>
      <c r="E136">
        <v>2022</v>
      </c>
      <c r="F136" s="55" t="s">
        <v>98</v>
      </c>
      <c r="G136" s="55" t="s">
        <v>101</v>
      </c>
      <c r="H136">
        <v>0</v>
      </c>
      <c r="I136">
        <v>1</v>
      </c>
      <c r="J136">
        <v>13</v>
      </c>
      <c r="K136">
        <v>9</v>
      </c>
      <c r="L136">
        <v>5</v>
      </c>
      <c r="M136" s="55" t="s">
        <v>85</v>
      </c>
      <c r="N136">
        <v>56846</v>
      </c>
      <c r="O136">
        <v>56846</v>
      </c>
      <c r="Q136">
        <v>0</v>
      </c>
    </row>
    <row r="137" spans="1:17" hidden="1">
      <c r="A137" s="55" t="s">
        <v>66</v>
      </c>
      <c r="B137" s="55" t="s">
        <v>6</v>
      </c>
      <c r="C137" s="55" t="s">
        <v>62</v>
      </c>
      <c r="D137">
        <v>1</v>
      </c>
      <c r="E137">
        <v>2022</v>
      </c>
      <c r="F137" s="55" t="s">
        <v>98</v>
      </c>
      <c r="G137" s="55" t="s">
        <v>101</v>
      </c>
      <c r="H137">
        <v>0</v>
      </c>
      <c r="I137">
        <v>1</v>
      </c>
      <c r="J137">
        <v>13</v>
      </c>
      <c r="K137">
        <v>9</v>
      </c>
      <c r="L137">
        <v>6</v>
      </c>
      <c r="M137" s="55" t="s">
        <v>86</v>
      </c>
      <c r="N137">
        <v>1980</v>
      </c>
      <c r="O137">
        <v>1980</v>
      </c>
      <c r="Q137">
        <v>0</v>
      </c>
    </row>
    <row r="138" spans="1:17" hidden="1">
      <c r="A138" s="55" t="s">
        <v>66</v>
      </c>
      <c r="B138" s="55" t="s">
        <v>6</v>
      </c>
      <c r="C138" s="55" t="s">
        <v>62</v>
      </c>
      <c r="D138">
        <v>1</v>
      </c>
      <c r="E138">
        <v>2022</v>
      </c>
      <c r="F138" s="55" t="s">
        <v>98</v>
      </c>
      <c r="G138" s="55" t="s">
        <v>101</v>
      </c>
      <c r="H138">
        <v>0</v>
      </c>
      <c r="I138">
        <v>1</v>
      </c>
      <c r="J138">
        <v>13</v>
      </c>
      <c r="K138">
        <v>9</v>
      </c>
      <c r="L138">
        <v>7</v>
      </c>
      <c r="M138" s="55" t="s">
        <v>87</v>
      </c>
      <c r="N138">
        <v>58826</v>
      </c>
      <c r="O138">
        <v>58826</v>
      </c>
      <c r="Q138">
        <v>0</v>
      </c>
    </row>
    <row r="139" spans="1:17" hidden="1">
      <c r="A139" s="55" t="s">
        <v>66</v>
      </c>
      <c r="B139" s="55" t="s">
        <v>6</v>
      </c>
      <c r="C139" s="55" t="s">
        <v>62</v>
      </c>
      <c r="D139">
        <v>1</v>
      </c>
      <c r="E139">
        <v>2022</v>
      </c>
      <c r="F139" s="55" t="s">
        <v>98</v>
      </c>
      <c r="G139" s="55" t="s">
        <v>101</v>
      </c>
      <c r="H139">
        <v>0</v>
      </c>
      <c r="I139">
        <v>1</v>
      </c>
      <c r="J139">
        <v>13</v>
      </c>
      <c r="K139">
        <v>9</v>
      </c>
      <c r="L139">
        <v>20</v>
      </c>
      <c r="M139" s="55" t="s">
        <v>88</v>
      </c>
      <c r="N139">
        <v>16383</v>
      </c>
      <c r="O139">
        <v>16383</v>
      </c>
      <c r="Q139">
        <v>0</v>
      </c>
    </row>
    <row r="140" spans="1:17" hidden="1">
      <c r="A140" s="55" t="s">
        <v>66</v>
      </c>
      <c r="B140" s="55" t="s">
        <v>6</v>
      </c>
      <c r="C140" s="55" t="s">
        <v>62</v>
      </c>
      <c r="D140">
        <v>1</v>
      </c>
      <c r="E140">
        <v>2022</v>
      </c>
      <c r="F140" s="55" t="s">
        <v>98</v>
      </c>
      <c r="G140" s="55" t="s">
        <v>101</v>
      </c>
      <c r="H140">
        <v>0</v>
      </c>
      <c r="I140">
        <v>1</v>
      </c>
      <c r="J140">
        <v>13</v>
      </c>
      <c r="K140">
        <v>9</v>
      </c>
      <c r="L140">
        <v>99</v>
      </c>
      <c r="M140" s="55" t="s">
        <v>89</v>
      </c>
      <c r="N140">
        <v>440117</v>
      </c>
      <c r="O140">
        <v>440117</v>
      </c>
      <c r="Q140">
        <v>0</v>
      </c>
    </row>
    <row r="141" spans="1:17" hidden="1">
      <c r="A141" s="55" t="s">
        <v>65</v>
      </c>
      <c r="B141" s="55" t="s">
        <v>5</v>
      </c>
      <c r="C141" s="55" t="s">
        <v>62</v>
      </c>
      <c r="D141">
        <v>1</v>
      </c>
      <c r="E141">
        <v>2022</v>
      </c>
      <c r="F141" s="55" t="s">
        <v>98</v>
      </c>
      <c r="G141" s="55" t="s">
        <v>101</v>
      </c>
      <c r="H141">
        <v>0</v>
      </c>
      <c r="I141">
        <v>1</v>
      </c>
      <c r="J141">
        <v>13</v>
      </c>
      <c r="K141">
        <v>9</v>
      </c>
      <c r="L141">
        <v>1</v>
      </c>
      <c r="M141" s="55" t="s">
        <v>83</v>
      </c>
      <c r="N141">
        <v>3354</v>
      </c>
      <c r="O141">
        <v>3354</v>
      </c>
      <c r="Q141">
        <v>0</v>
      </c>
    </row>
    <row r="142" spans="1:17" hidden="1">
      <c r="A142" s="55" t="s">
        <v>65</v>
      </c>
      <c r="B142" s="55" t="s">
        <v>5</v>
      </c>
      <c r="C142" s="55" t="s">
        <v>62</v>
      </c>
      <c r="D142">
        <v>1</v>
      </c>
      <c r="E142">
        <v>2022</v>
      </c>
      <c r="F142" s="55" t="s">
        <v>98</v>
      </c>
      <c r="G142" s="55" t="s">
        <v>101</v>
      </c>
      <c r="H142">
        <v>0</v>
      </c>
      <c r="I142">
        <v>1</v>
      </c>
      <c r="J142">
        <v>13</v>
      </c>
      <c r="K142">
        <v>9</v>
      </c>
      <c r="L142">
        <v>2</v>
      </c>
      <c r="M142" s="55" t="s">
        <v>84</v>
      </c>
      <c r="N142">
        <v>4330</v>
      </c>
      <c r="O142">
        <v>4330</v>
      </c>
      <c r="Q142">
        <v>0</v>
      </c>
    </row>
    <row r="143" spans="1:17" hidden="1">
      <c r="A143" s="55" t="s">
        <v>65</v>
      </c>
      <c r="B143" s="55" t="s">
        <v>5</v>
      </c>
      <c r="C143" s="55" t="s">
        <v>62</v>
      </c>
      <c r="D143">
        <v>1</v>
      </c>
      <c r="E143">
        <v>2022</v>
      </c>
      <c r="F143" s="55" t="s">
        <v>98</v>
      </c>
      <c r="G143" s="55" t="s">
        <v>101</v>
      </c>
      <c r="H143">
        <v>0</v>
      </c>
      <c r="I143">
        <v>1</v>
      </c>
      <c r="J143">
        <v>13</v>
      </c>
      <c r="K143">
        <v>9</v>
      </c>
      <c r="L143">
        <v>3</v>
      </c>
      <c r="M143" s="55" t="s">
        <v>18</v>
      </c>
      <c r="N143">
        <v>35714</v>
      </c>
      <c r="O143">
        <v>35714</v>
      </c>
      <c r="Q143">
        <v>0</v>
      </c>
    </row>
    <row r="144" spans="1:17" hidden="1">
      <c r="A144" s="55" t="s">
        <v>65</v>
      </c>
      <c r="B144" s="55" t="s">
        <v>5</v>
      </c>
      <c r="C144" s="55" t="s">
        <v>62</v>
      </c>
      <c r="D144">
        <v>1</v>
      </c>
      <c r="E144">
        <v>2022</v>
      </c>
      <c r="F144" s="55" t="s">
        <v>98</v>
      </c>
      <c r="G144" s="55" t="s">
        <v>101</v>
      </c>
      <c r="H144">
        <v>0</v>
      </c>
      <c r="I144">
        <v>1</v>
      </c>
      <c r="J144">
        <v>13</v>
      </c>
      <c r="K144">
        <v>9</v>
      </c>
      <c r="L144">
        <v>4</v>
      </c>
      <c r="M144" s="55" t="s">
        <v>2</v>
      </c>
      <c r="N144">
        <v>28614</v>
      </c>
      <c r="O144">
        <v>28614</v>
      </c>
      <c r="Q144">
        <v>0</v>
      </c>
    </row>
    <row r="145" spans="1:17" hidden="1">
      <c r="A145" s="55" t="s">
        <v>65</v>
      </c>
      <c r="B145" s="55" t="s">
        <v>5</v>
      </c>
      <c r="C145" s="55" t="s">
        <v>62</v>
      </c>
      <c r="D145">
        <v>1</v>
      </c>
      <c r="E145">
        <v>2022</v>
      </c>
      <c r="F145" s="55" t="s">
        <v>98</v>
      </c>
      <c r="G145" s="55" t="s">
        <v>101</v>
      </c>
      <c r="H145">
        <v>0</v>
      </c>
      <c r="I145">
        <v>1</v>
      </c>
      <c r="J145">
        <v>13</v>
      </c>
      <c r="K145">
        <v>9</v>
      </c>
      <c r="L145">
        <v>5</v>
      </c>
      <c r="M145" s="55" t="s">
        <v>85</v>
      </c>
      <c r="N145">
        <v>2761</v>
      </c>
      <c r="O145">
        <v>2761</v>
      </c>
      <c r="Q145">
        <v>0</v>
      </c>
    </row>
    <row r="146" spans="1:17" hidden="1">
      <c r="A146" s="55" t="s">
        <v>65</v>
      </c>
      <c r="B146" s="55" t="s">
        <v>5</v>
      </c>
      <c r="C146" s="55" t="s">
        <v>62</v>
      </c>
      <c r="D146">
        <v>1</v>
      </c>
      <c r="E146">
        <v>2022</v>
      </c>
      <c r="F146" s="55" t="s">
        <v>98</v>
      </c>
      <c r="G146" s="55" t="s">
        <v>101</v>
      </c>
      <c r="H146">
        <v>0</v>
      </c>
      <c r="I146">
        <v>1</v>
      </c>
      <c r="J146">
        <v>13</v>
      </c>
      <c r="K146">
        <v>9</v>
      </c>
      <c r="L146">
        <v>6</v>
      </c>
      <c r="M146" s="55" t="s">
        <v>86</v>
      </c>
      <c r="N146">
        <v>364</v>
      </c>
      <c r="O146">
        <v>364</v>
      </c>
      <c r="Q146">
        <v>0</v>
      </c>
    </row>
    <row r="147" spans="1:17" hidden="1">
      <c r="A147" s="55" t="s">
        <v>65</v>
      </c>
      <c r="B147" s="55" t="s">
        <v>5</v>
      </c>
      <c r="C147" s="55" t="s">
        <v>62</v>
      </c>
      <c r="D147">
        <v>1</v>
      </c>
      <c r="E147">
        <v>2022</v>
      </c>
      <c r="F147" s="55" t="s">
        <v>98</v>
      </c>
      <c r="G147" s="55" t="s">
        <v>101</v>
      </c>
      <c r="H147">
        <v>0</v>
      </c>
      <c r="I147">
        <v>1</v>
      </c>
      <c r="J147">
        <v>13</v>
      </c>
      <c r="K147">
        <v>9</v>
      </c>
      <c r="L147">
        <v>7</v>
      </c>
      <c r="M147" s="55" t="s">
        <v>87</v>
      </c>
      <c r="N147">
        <v>3125</v>
      </c>
      <c r="O147">
        <v>3125</v>
      </c>
      <c r="Q147">
        <v>0</v>
      </c>
    </row>
    <row r="148" spans="1:17" hidden="1">
      <c r="A148" s="55" t="s">
        <v>65</v>
      </c>
      <c r="B148" s="55" t="s">
        <v>5</v>
      </c>
      <c r="C148" s="55" t="s">
        <v>62</v>
      </c>
      <c r="D148">
        <v>1</v>
      </c>
      <c r="E148">
        <v>2022</v>
      </c>
      <c r="F148" s="55" t="s">
        <v>98</v>
      </c>
      <c r="G148" s="55" t="s">
        <v>101</v>
      </c>
      <c r="H148">
        <v>0</v>
      </c>
      <c r="I148">
        <v>1</v>
      </c>
      <c r="J148">
        <v>13</v>
      </c>
      <c r="K148">
        <v>9</v>
      </c>
      <c r="L148">
        <v>20</v>
      </c>
      <c r="M148" s="55" t="s">
        <v>88</v>
      </c>
      <c r="N148">
        <v>2689</v>
      </c>
      <c r="O148">
        <v>2689</v>
      </c>
      <c r="Q148">
        <v>0</v>
      </c>
    </row>
    <row r="149" spans="1:17" hidden="1">
      <c r="A149" s="55" t="s">
        <v>65</v>
      </c>
      <c r="B149" s="55" t="s">
        <v>5</v>
      </c>
      <c r="C149" s="55" t="s">
        <v>62</v>
      </c>
      <c r="D149">
        <v>1</v>
      </c>
      <c r="E149">
        <v>2022</v>
      </c>
      <c r="F149" s="55" t="s">
        <v>98</v>
      </c>
      <c r="G149" s="55" t="s">
        <v>101</v>
      </c>
      <c r="H149">
        <v>0</v>
      </c>
      <c r="I149">
        <v>1</v>
      </c>
      <c r="J149">
        <v>13</v>
      </c>
      <c r="K149">
        <v>9</v>
      </c>
      <c r="L149">
        <v>99</v>
      </c>
      <c r="M149" s="55" t="s">
        <v>89</v>
      </c>
      <c r="N149">
        <v>78043</v>
      </c>
      <c r="O149">
        <v>78043</v>
      </c>
      <c r="Q149">
        <v>0</v>
      </c>
    </row>
    <row r="150" spans="1:17" hidden="1">
      <c r="A150" s="55" t="s">
        <v>60</v>
      </c>
      <c r="B150" s="55" t="s">
        <v>61</v>
      </c>
      <c r="C150" s="55" t="s">
        <v>62</v>
      </c>
      <c r="D150">
        <v>1</v>
      </c>
      <c r="E150">
        <v>2022</v>
      </c>
      <c r="F150" s="55" t="s">
        <v>98</v>
      </c>
      <c r="G150" s="55" t="s">
        <v>101</v>
      </c>
      <c r="H150">
        <v>0</v>
      </c>
      <c r="I150">
        <v>1</v>
      </c>
      <c r="J150">
        <v>13</v>
      </c>
      <c r="K150">
        <v>9</v>
      </c>
      <c r="L150">
        <v>1</v>
      </c>
      <c r="M150" s="55" t="s">
        <v>83</v>
      </c>
      <c r="N150">
        <v>1603</v>
      </c>
      <c r="O150">
        <v>1603</v>
      </c>
      <c r="Q150">
        <v>0</v>
      </c>
    </row>
    <row r="151" spans="1:17" hidden="1">
      <c r="A151" s="55" t="s">
        <v>60</v>
      </c>
      <c r="B151" s="55" t="s">
        <v>61</v>
      </c>
      <c r="C151" s="55" t="s">
        <v>62</v>
      </c>
      <c r="D151">
        <v>1</v>
      </c>
      <c r="E151">
        <v>2022</v>
      </c>
      <c r="F151" s="55" t="s">
        <v>98</v>
      </c>
      <c r="G151" s="55" t="s">
        <v>101</v>
      </c>
      <c r="H151">
        <v>0</v>
      </c>
      <c r="I151">
        <v>1</v>
      </c>
      <c r="J151">
        <v>13</v>
      </c>
      <c r="K151">
        <v>9</v>
      </c>
      <c r="L151">
        <v>2</v>
      </c>
      <c r="M151" s="55" t="s">
        <v>84</v>
      </c>
      <c r="N151">
        <v>181</v>
      </c>
      <c r="O151">
        <v>181</v>
      </c>
      <c r="Q151">
        <v>0</v>
      </c>
    </row>
    <row r="152" spans="1:17" hidden="1">
      <c r="A152" s="55" t="s">
        <v>60</v>
      </c>
      <c r="B152" s="55" t="s">
        <v>61</v>
      </c>
      <c r="C152" s="55" t="s">
        <v>62</v>
      </c>
      <c r="D152">
        <v>1</v>
      </c>
      <c r="E152">
        <v>2022</v>
      </c>
      <c r="F152" s="55" t="s">
        <v>98</v>
      </c>
      <c r="G152" s="55" t="s">
        <v>101</v>
      </c>
      <c r="H152">
        <v>0</v>
      </c>
      <c r="I152">
        <v>1</v>
      </c>
      <c r="J152">
        <v>13</v>
      </c>
      <c r="K152">
        <v>9</v>
      </c>
      <c r="L152">
        <v>3</v>
      </c>
      <c r="M152" s="55" t="s">
        <v>18</v>
      </c>
      <c r="N152">
        <v>557</v>
      </c>
      <c r="O152">
        <v>557</v>
      </c>
      <c r="Q152">
        <v>0</v>
      </c>
    </row>
    <row r="153" spans="1:17" hidden="1">
      <c r="A153" s="55" t="s">
        <v>60</v>
      </c>
      <c r="B153" s="55" t="s">
        <v>61</v>
      </c>
      <c r="C153" s="55" t="s">
        <v>62</v>
      </c>
      <c r="D153">
        <v>1</v>
      </c>
      <c r="E153">
        <v>2022</v>
      </c>
      <c r="F153" s="55" t="s">
        <v>98</v>
      </c>
      <c r="G153" s="55" t="s">
        <v>101</v>
      </c>
      <c r="H153">
        <v>0</v>
      </c>
      <c r="I153">
        <v>1</v>
      </c>
      <c r="J153">
        <v>13</v>
      </c>
      <c r="K153">
        <v>9</v>
      </c>
      <c r="L153">
        <v>4</v>
      </c>
      <c r="M153" s="55" t="s">
        <v>2</v>
      </c>
      <c r="N153">
        <v>3973</v>
      </c>
      <c r="O153">
        <v>3973</v>
      </c>
      <c r="Q153">
        <v>0</v>
      </c>
    </row>
    <row r="154" spans="1:17" hidden="1">
      <c r="A154" s="55" t="s">
        <v>60</v>
      </c>
      <c r="B154" s="55" t="s">
        <v>61</v>
      </c>
      <c r="C154" s="55" t="s">
        <v>62</v>
      </c>
      <c r="D154">
        <v>1</v>
      </c>
      <c r="E154">
        <v>2022</v>
      </c>
      <c r="F154" s="55" t="s">
        <v>98</v>
      </c>
      <c r="G154" s="55" t="s">
        <v>101</v>
      </c>
      <c r="H154">
        <v>0</v>
      </c>
      <c r="I154">
        <v>1</v>
      </c>
      <c r="J154">
        <v>13</v>
      </c>
      <c r="K154">
        <v>9</v>
      </c>
      <c r="L154">
        <v>5</v>
      </c>
      <c r="M154" s="55" t="s">
        <v>85</v>
      </c>
      <c r="N154">
        <v>588</v>
      </c>
      <c r="O154">
        <v>588</v>
      </c>
      <c r="Q154">
        <v>0</v>
      </c>
    </row>
    <row r="155" spans="1:17" hidden="1">
      <c r="A155" s="55" t="s">
        <v>60</v>
      </c>
      <c r="B155" s="55" t="s">
        <v>61</v>
      </c>
      <c r="C155" s="55" t="s">
        <v>62</v>
      </c>
      <c r="D155">
        <v>1</v>
      </c>
      <c r="E155">
        <v>2022</v>
      </c>
      <c r="F155" s="55" t="s">
        <v>98</v>
      </c>
      <c r="G155" s="55" t="s">
        <v>101</v>
      </c>
      <c r="H155">
        <v>0</v>
      </c>
      <c r="I155">
        <v>1</v>
      </c>
      <c r="J155">
        <v>13</v>
      </c>
      <c r="K155">
        <v>9</v>
      </c>
      <c r="L155">
        <v>6</v>
      </c>
      <c r="M155" s="55" t="s">
        <v>86</v>
      </c>
      <c r="N155">
        <v>246</v>
      </c>
      <c r="O155">
        <v>246</v>
      </c>
      <c r="Q155">
        <v>0</v>
      </c>
    </row>
    <row r="156" spans="1:17" hidden="1">
      <c r="A156" s="55" t="s">
        <v>60</v>
      </c>
      <c r="B156" s="55" t="s">
        <v>61</v>
      </c>
      <c r="C156" s="55" t="s">
        <v>62</v>
      </c>
      <c r="D156">
        <v>1</v>
      </c>
      <c r="E156">
        <v>2022</v>
      </c>
      <c r="F156" s="55" t="s">
        <v>98</v>
      </c>
      <c r="G156" s="55" t="s">
        <v>101</v>
      </c>
      <c r="H156">
        <v>0</v>
      </c>
      <c r="I156">
        <v>1</v>
      </c>
      <c r="J156">
        <v>13</v>
      </c>
      <c r="K156">
        <v>9</v>
      </c>
      <c r="L156">
        <v>7</v>
      </c>
      <c r="M156" s="55" t="s">
        <v>87</v>
      </c>
      <c r="N156">
        <v>834</v>
      </c>
      <c r="O156">
        <v>834</v>
      </c>
      <c r="Q156">
        <v>0</v>
      </c>
    </row>
    <row r="157" spans="1:17" hidden="1">
      <c r="A157" s="55" t="s">
        <v>60</v>
      </c>
      <c r="B157" s="55" t="s">
        <v>61</v>
      </c>
      <c r="C157" s="55" t="s">
        <v>62</v>
      </c>
      <c r="D157">
        <v>1</v>
      </c>
      <c r="E157">
        <v>2022</v>
      </c>
      <c r="F157" s="55" t="s">
        <v>98</v>
      </c>
      <c r="G157" s="55" t="s">
        <v>101</v>
      </c>
      <c r="H157">
        <v>0</v>
      </c>
      <c r="I157">
        <v>1</v>
      </c>
      <c r="J157">
        <v>13</v>
      </c>
      <c r="K157">
        <v>9</v>
      </c>
      <c r="L157">
        <v>20</v>
      </c>
      <c r="M157" s="55" t="s">
        <v>88</v>
      </c>
      <c r="N157">
        <v>929</v>
      </c>
      <c r="O157">
        <v>929</v>
      </c>
      <c r="Q157">
        <v>0</v>
      </c>
    </row>
    <row r="158" spans="1:17" hidden="1">
      <c r="A158" s="55" t="s">
        <v>60</v>
      </c>
      <c r="B158" s="55" t="s">
        <v>61</v>
      </c>
      <c r="C158" s="55" t="s">
        <v>62</v>
      </c>
      <c r="D158">
        <v>1</v>
      </c>
      <c r="E158">
        <v>2022</v>
      </c>
      <c r="F158" s="55" t="s">
        <v>98</v>
      </c>
      <c r="G158" s="55" t="s">
        <v>101</v>
      </c>
      <c r="H158">
        <v>0</v>
      </c>
      <c r="I158">
        <v>1</v>
      </c>
      <c r="J158">
        <v>13</v>
      </c>
      <c r="K158">
        <v>9</v>
      </c>
      <c r="L158">
        <v>99</v>
      </c>
      <c r="M158" s="55" t="s">
        <v>89</v>
      </c>
      <c r="N158">
        <v>8077</v>
      </c>
      <c r="O158">
        <v>8077</v>
      </c>
      <c r="Q158">
        <v>0</v>
      </c>
    </row>
    <row r="159" spans="1:17" hidden="1">
      <c r="A159" s="55" t="s">
        <v>72</v>
      </c>
      <c r="B159" s="55" t="s">
        <v>12</v>
      </c>
      <c r="C159" s="55" t="s">
        <v>62</v>
      </c>
      <c r="D159">
        <v>1</v>
      </c>
      <c r="E159">
        <v>2022</v>
      </c>
      <c r="F159" s="55" t="s">
        <v>98</v>
      </c>
      <c r="G159" s="55" t="s">
        <v>101</v>
      </c>
      <c r="H159">
        <v>0</v>
      </c>
      <c r="I159">
        <v>1</v>
      </c>
      <c r="J159">
        <v>13</v>
      </c>
      <c r="K159">
        <v>9</v>
      </c>
      <c r="L159">
        <v>1</v>
      </c>
      <c r="M159" s="55" t="s">
        <v>83</v>
      </c>
      <c r="N159">
        <v>621</v>
      </c>
      <c r="O159">
        <v>621</v>
      </c>
      <c r="Q159">
        <v>0</v>
      </c>
    </row>
    <row r="160" spans="1:17" hidden="1">
      <c r="A160" s="55" t="s">
        <v>72</v>
      </c>
      <c r="B160" s="55" t="s">
        <v>12</v>
      </c>
      <c r="C160" s="55" t="s">
        <v>62</v>
      </c>
      <c r="D160">
        <v>1</v>
      </c>
      <c r="E160">
        <v>2022</v>
      </c>
      <c r="F160" s="55" t="s">
        <v>98</v>
      </c>
      <c r="G160" s="55" t="s">
        <v>101</v>
      </c>
      <c r="H160">
        <v>0</v>
      </c>
      <c r="I160">
        <v>1</v>
      </c>
      <c r="J160">
        <v>13</v>
      </c>
      <c r="K160">
        <v>9</v>
      </c>
      <c r="L160">
        <v>2</v>
      </c>
      <c r="M160" s="55" t="s">
        <v>84</v>
      </c>
      <c r="N160">
        <v>385</v>
      </c>
      <c r="O160">
        <v>385</v>
      </c>
      <c r="Q160">
        <v>0</v>
      </c>
    </row>
    <row r="161" spans="1:17" hidden="1">
      <c r="A161" s="55" t="s">
        <v>72</v>
      </c>
      <c r="B161" s="55" t="s">
        <v>12</v>
      </c>
      <c r="C161" s="55" t="s">
        <v>62</v>
      </c>
      <c r="D161">
        <v>1</v>
      </c>
      <c r="E161">
        <v>2022</v>
      </c>
      <c r="F161" s="55" t="s">
        <v>98</v>
      </c>
      <c r="G161" s="55" t="s">
        <v>101</v>
      </c>
      <c r="H161">
        <v>0</v>
      </c>
      <c r="I161">
        <v>1</v>
      </c>
      <c r="J161">
        <v>13</v>
      </c>
      <c r="K161">
        <v>9</v>
      </c>
      <c r="L161">
        <v>3</v>
      </c>
      <c r="M161" s="55" t="s">
        <v>18</v>
      </c>
      <c r="N161">
        <v>343</v>
      </c>
      <c r="O161">
        <v>343</v>
      </c>
      <c r="Q161">
        <v>0</v>
      </c>
    </row>
    <row r="162" spans="1:17" hidden="1">
      <c r="A162" s="55" t="s">
        <v>72</v>
      </c>
      <c r="B162" s="55" t="s">
        <v>12</v>
      </c>
      <c r="C162" s="55" t="s">
        <v>62</v>
      </c>
      <c r="D162">
        <v>1</v>
      </c>
      <c r="E162">
        <v>2022</v>
      </c>
      <c r="F162" s="55" t="s">
        <v>98</v>
      </c>
      <c r="G162" s="55" t="s">
        <v>101</v>
      </c>
      <c r="H162">
        <v>0</v>
      </c>
      <c r="I162">
        <v>1</v>
      </c>
      <c r="J162">
        <v>13</v>
      </c>
      <c r="K162">
        <v>9</v>
      </c>
      <c r="L162">
        <v>4</v>
      </c>
      <c r="M162" s="55" t="s">
        <v>2</v>
      </c>
      <c r="N162">
        <v>5527</v>
      </c>
      <c r="O162">
        <v>5527</v>
      </c>
      <c r="Q162">
        <v>0</v>
      </c>
    </row>
    <row r="163" spans="1:17" hidden="1">
      <c r="A163" s="55" t="s">
        <v>72</v>
      </c>
      <c r="B163" s="55" t="s">
        <v>12</v>
      </c>
      <c r="C163" s="55" t="s">
        <v>62</v>
      </c>
      <c r="D163">
        <v>1</v>
      </c>
      <c r="E163">
        <v>2022</v>
      </c>
      <c r="F163" s="55" t="s">
        <v>98</v>
      </c>
      <c r="G163" s="55" t="s">
        <v>101</v>
      </c>
      <c r="H163">
        <v>0</v>
      </c>
      <c r="I163">
        <v>1</v>
      </c>
      <c r="J163">
        <v>13</v>
      </c>
      <c r="K163">
        <v>9</v>
      </c>
      <c r="L163">
        <v>5</v>
      </c>
      <c r="M163" s="55" t="s">
        <v>85</v>
      </c>
      <c r="N163">
        <v>134</v>
      </c>
      <c r="O163">
        <v>134</v>
      </c>
      <c r="Q163">
        <v>0</v>
      </c>
    </row>
    <row r="164" spans="1:17" hidden="1">
      <c r="A164" s="55" t="s">
        <v>72</v>
      </c>
      <c r="B164" s="55" t="s">
        <v>12</v>
      </c>
      <c r="C164" s="55" t="s">
        <v>62</v>
      </c>
      <c r="D164">
        <v>1</v>
      </c>
      <c r="E164">
        <v>2022</v>
      </c>
      <c r="F164" s="55" t="s">
        <v>98</v>
      </c>
      <c r="G164" s="55" t="s">
        <v>101</v>
      </c>
      <c r="H164">
        <v>0</v>
      </c>
      <c r="I164">
        <v>1</v>
      </c>
      <c r="J164">
        <v>13</v>
      </c>
      <c r="K164">
        <v>9</v>
      </c>
      <c r="L164">
        <v>6</v>
      </c>
      <c r="M164" s="55" t="s">
        <v>86</v>
      </c>
      <c r="N164">
        <v>29</v>
      </c>
      <c r="O164">
        <v>29</v>
      </c>
      <c r="Q164">
        <v>0</v>
      </c>
    </row>
    <row r="165" spans="1:17" hidden="1">
      <c r="A165" s="55" t="s">
        <v>72</v>
      </c>
      <c r="B165" s="55" t="s">
        <v>12</v>
      </c>
      <c r="C165" s="55" t="s">
        <v>62</v>
      </c>
      <c r="D165">
        <v>1</v>
      </c>
      <c r="E165">
        <v>2022</v>
      </c>
      <c r="F165" s="55" t="s">
        <v>98</v>
      </c>
      <c r="G165" s="55" t="s">
        <v>101</v>
      </c>
      <c r="H165">
        <v>0</v>
      </c>
      <c r="I165">
        <v>1</v>
      </c>
      <c r="J165">
        <v>13</v>
      </c>
      <c r="K165">
        <v>9</v>
      </c>
      <c r="L165">
        <v>7</v>
      </c>
      <c r="M165" s="55" t="s">
        <v>87</v>
      </c>
      <c r="N165">
        <v>163</v>
      </c>
      <c r="O165">
        <v>163</v>
      </c>
      <c r="Q165">
        <v>0</v>
      </c>
    </row>
    <row r="166" spans="1:17" hidden="1">
      <c r="A166" s="55" t="s">
        <v>72</v>
      </c>
      <c r="B166" s="55" t="s">
        <v>12</v>
      </c>
      <c r="C166" s="55" t="s">
        <v>62</v>
      </c>
      <c r="D166">
        <v>1</v>
      </c>
      <c r="E166">
        <v>2022</v>
      </c>
      <c r="F166" s="55" t="s">
        <v>98</v>
      </c>
      <c r="G166" s="55" t="s">
        <v>101</v>
      </c>
      <c r="H166">
        <v>0</v>
      </c>
      <c r="I166">
        <v>1</v>
      </c>
      <c r="J166">
        <v>13</v>
      </c>
      <c r="K166">
        <v>9</v>
      </c>
      <c r="L166">
        <v>99</v>
      </c>
      <c r="M166" s="55" t="s">
        <v>89</v>
      </c>
      <c r="N166">
        <v>7039</v>
      </c>
      <c r="O166">
        <v>7039</v>
      </c>
      <c r="Q166">
        <v>0</v>
      </c>
    </row>
    <row r="167" spans="1:17" hidden="1">
      <c r="A167" s="55" t="s">
        <v>71</v>
      </c>
      <c r="B167" s="55" t="s">
        <v>9</v>
      </c>
      <c r="C167" s="55" t="s">
        <v>62</v>
      </c>
      <c r="D167">
        <v>1</v>
      </c>
      <c r="E167">
        <v>2022</v>
      </c>
      <c r="F167" s="55" t="s">
        <v>98</v>
      </c>
      <c r="G167" s="55" t="s">
        <v>101</v>
      </c>
      <c r="H167">
        <v>0</v>
      </c>
      <c r="I167">
        <v>1</v>
      </c>
      <c r="J167">
        <v>13</v>
      </c>
      <c r="K167">
        <v>9</v>
      </c>
      <c r="L167">
        <v>1</v>
      </c>
      <c r="M167" s="55" t="s">
        <v>83</v>
      </c>
      <c r="N167">
        <v>894</v>
      </c>
      <c r="O167">
        <v>894</v>
      </c>
      <c r="Q167">
        <v>0</v>
      </c>
    </row>
    <row r="168" spans="1:17" hidden="1">
      <c r="A168" s="55" t="s">
        <v>71</v>
      </c>
      <c r="B168" s="55" t="s">
        <v>9</v>
      </c>
      <c r="C168" s="55" t="s">
        <v>62</v>
      </c>
      <c r="D168">
        <v>1</v>
      </c>
      <c r="E168">
        <v>2022</v>
      </c>
      <c r="F168" s="55" t="s">
        <v>98</v>
      </c>
      <c r="G168" s="55" t="s">
        <v>101</v>
      </c>
      <c r="H168">
        <v>0</v>
      </c>
      <c r="I168">
        <v>1</v>
      </c>
      <c r="J168">
        <v>13</v>
      </c>
      <c r="K168">
        <v>9</v>
      </c>
      <c r="L168">
        <v>2</v>
      </c>
      <c r="M168" s="55" t="s">
        <v>84</v>
      </c>
      <c r="N168">
        <v>65</v>
      </c>
      <c r="O168">
        <v>65</v>
      </c>
      <c r="Q168">
        <v>0</v>
      </c>
    </row>
    <row r="169" spans="1:17" hidden="1">
      <c r="A169" s="55" t="s">
        <v>71</v>
      </c>
      <c r="B169" s="55" t="s">
        <v>9</v>
      </c>
      <c r="C169" s="55" t="s">
        <v>62</v>
      </c>
      <c r="D169">
        <v>1</v>
      </c>
      <c r="E169">
        <v>2022</v>
      </c>
      <c r="F169" s="55" t="s">
        <v>98</v>
      </c>
      <c r="G169" s="55" t="s">
        <v>101</v>
      </c>
      <c r="H169">
        <v>0</v>
      </c>
      <c r="I169">
        <v>1</v>
      </c>
      <c r="J169">
        <v>13</v>
      </c>
      <c r="K169">
        <v>9</v>
      </c>
      <c r="L169">
        <v>3</v>
      </c>
      <c r="M169" s="55" t="s">
        <v>18</v>
      </c>
      <c r="N169">
        <v>524</v>
      </c>
      <c r="O169">
        <v>524</v>
      </c>
      <c r="Q169">
        <v>0</v>
      </c>
    </row>
    <row r="170" spans="1:17" hidden="1">
      <c r="A170" s="55" t="s">
        <v>71</v>
      </c>
      <c r="B170" s="55" t="s">
        <v>9</v>
      </c>
      <c r="C170" s="55" t="s">
        <v>62</v>
      </c>
      <c r="D170">
        <v>1</v>
      </c>
      <c r="E170">
        <v>2022</v>
      </c>
      <c r="F170" s="55" t="s">
        <v>98</v>
      </c>
      <c r="G170" s="55" t="s">
        <v>101</v>
      </c>
      <c r="H170">
        <v>0</v>
      </c>
      <c r="I170">
        <v>1</v>
      </c>
      <c r="J170">
        <v>13</v>
      </c>
      <c r="K170">
        <v>9</v>
      </c>
      <c r="L170">
        <v>4</v>
      </c>
      <c r="M170" s="55" t="s">
        <v>2</v>
      </c>
      <c r="N170">
        <v>7629</v>
      </c>
      <c r="O170">
        <v>7629</v>
      </c>
      <c r="Q170">
        <v>0</v>
      </c>
    </row>
    <row r="171" spans="1:17" hidden="1">
      <c r="A171" s="55" t="s">
        <v>71</v>
      </c>
      <c r="B171" s="55" t="s">
        <v>9</v>
      </c>
      <c r="C171" s="55" t="s">
        <v>62</v>
      </c>
      <c r="D171">
        <v>1</v>
      </c>
      <c r="E171">
        <v>2022</v>
      </c>
      <c r="F171" s="55" t="s">
        <v>98</v>
      </c>
      <c r="G171" s="55" t="s">
        <v>101</v>
      </c>
      <c r="H171">
        <v>0</v>
      </c>
      <c r="I171">
        <v>1</v>
      </c>
      <c r="J171">
        <v>13</v>
      </c>
      <c r="K171">
        <v>9</v>
      </c>
      <c r="L171">
        <v>5</v>
      </c>
      <c r="M171" s="55" t="s">
        <v>85</v>
      </c>
      <c r="N171">
        <v>101</v>
      </c>
      <c r="O171">
        <v>101</v>
      </c>
      <c r="Q171">
        <v>0</v>
      </c>
    </row>
    <row r="172" spans="1:17" hidden="1">
      <c r="A172" s="55" t="s">
        <v>71</v>
      </c>
      <c r="B172" s="55" t="s">
        <v>9</v>
      </c>
      <c r="C172" s="55" t="s">
        <v>62</v>
      </c>
      <c r="D172">
        <v>1</v>
      </c>
      <c r="E172">
        <v>2022</v>
      </c>
      <c r="F172" s="55" t="s">
        <v>98</v>
      </c>
      <c r="G172" s="55" t="s">
        <v>101</v>
      </c>
      <c r="H172">
        <v>0</v>
      </c>
      <c r="I172">
        <v>1</v>
      </c>
      <c r="J172">
        <v>13</v>
      </c>
      <c r="K172">
        <v>9</v>
      </c>
      <c r="L172">
        <v>6</v>
      </c>
      <c r="M172" s="55" t="s">
        <v>86</v>
      </c>
      <c r="N172">
        <v>19</v>
      </c>
      <c r="O172">
        <v>19</v>
      </c>
      <c r="Q172">
        <v>0</v>
      </c>
    </row>
    <row r="173" spans="1:17" hidden="1">
      <c r="A173" s="55" t="s">
        <v>71</v>
      </c>
      <c r="B173" s="55" t="s">
        <v>9</v>
      </c>
      <c r="C173" s="55" t="s">
        <v>62</v>
      </c>
      <c r="D173">
        <v>1</v>
      </c>
      <c r="E173">
        <v>2022</v>
      </c>
      <c r="F173" s="55" t="s">
        <v>98</v>
      </c>
      <c r="G173" s="55" t="s">
        <v>101</v>
      </c>
      <c r="H173">
        <v>0</v>
      </c>
      <c r="I173">
        <v>1</v>
      </c>
      <c r="J173">
        <v>13</v>
      </c>
      <c r="K173">
        <v>9</v>
      </c>
      <c r="L173">
        <v>7</v>
      </c>
      <c r="M173" s="55" t="s">
        <v>87</v>
      </c>
      <c r="N173">
        <v>120</v>
      </c>
      <c r="O173">
        <v>120</v>
      </c>
      <c r="Q173">
        <v>0</v>
      </c>
    </row>
    <row r="174" spans="1:17" hidden="1">
      <c r="A174" s="55" t="s">
        <v>71</v>
      </c>
      <c r="B174" s="55" t="s">
        <v>9</v>
      </c>
      <c r="C174" s="55" t="s">
        <v>62</v>
      </c>
      <c r="D174">
        <v>1</v>
      </c>
      <c r="E174">
        <v>2022</v>
      </c>
      <c r="F174" s="55" t="s">
        <v>98</v>
      </c>
      <c r="G174" s="55" t="s">
        <v>101</v>
      </c>
      <c r="H174">
        <v>0</v>
      </c>
      <c r="I174">
        <v>1</v>
      </c>
      <c r="J174">
        <v>13</v>
      </c>
      <c r="K174">
        <v>9</v>
      </c>
      <c r="L174">
        <v>20</v>
      </c>
      <c r="M174" s="55" t="s">
        <v>88</v>
      </c>
      <c r="N174">
        <v>331</v>
      </c>
      <c r="O174">
        <v>331</v>
      </c>
      <c r="Q174">
        <v>0</v>
      </c>
    </row>
    <row r="175" spans="1:17" hidden="1">
      <c r="A175" s="55" t="s">
        <v>71</v>
      </c>
      <c r="B175" s="55" t="s">
        <v>9</v>
      </c>
      <c r="C175" s="55" t="s">
        <v>62</v>
      </c>
      <c r="D175">
        <v>1</v>
      </c>
      <c r="E175">
        <v>2022</v>
      </c>
      <c r="F175" s="55" t="s">
        <v>98</v>
      </c>
      <c r="G175" s="55" t="s">
        <v>101</v>
      </c>
      <c r="H175">
        <v>0</v>
      </c>
      <c r="I175">
        <v>1</v>
      </c>
      <c r="J175">
        <v>13</v>
      </c>
      <c r="K175">
        <v>9</v>
      </c>
      <c r="L175">
        <v>99</v>
      </c>
      <c r="M175" s="55" t="s">
        <v>89</v>
      </c>
      <c r="N175">
        <v>9563</v>
      </c>
      <c r="O175">
        <v>9563</v>
      </c>
      <c r="Q175">
        <v>0</v>
      </c>
    </row>
    <row r="176" spans="1:17" hidden="1">
      <c r="A176" s="55" t="s">
        <v>73</v>
      </c>
      <c r="B176" s="55" t="s">
        <v>11</v>
      </c>
      <c r="C176" s="55" t="s">
        <v>62</v>
      </c>
      <c r="D176">
        <v>1</v>
      </c>
      <c r="E176">
        <v>2032</v>
      </c>
      <c r="F176" s="55" t="s">
        <v>98</v>
      </c>
      <c r="G176" s="55" t="s">
        <v>99</v>
      </c>
      <c r="H176">
        <v>1</v>
      </c>
      <c r="I176">
        <v>9</v>
      </c>
      <c r="J176">
        <v>13</v>
      </c>
      <c r="K176">
        <v>9</v>
      </c>
      <c r="L176">
        <v>99</v>
      </c>
      <c r="M176" s="55" t="s">
        <v>89</v>
      </c>
      <c r="N176">
        <v>20479</v>
      </c>
      <c r="O176">
        <v>20479</v>
      </c>
      <c r="Q176">
        <v>0</v>
      </c>
    </row>
    <row r="177" spans="1:17" hidden="1">
      <c r="A177" s="55" t="s">
        <v>80</v>
      </c>
      <c r="B177" s="55" t="s">
        <v>10</v>
      </c>
      <c r="C177" s="55" t="s">
        <v>62</v>
      </c>
      <c r="D177">
        <v>1</v>
      </c>
      <c r="E177">
        <v>2032</v>
      </c>
      <c r="F177" s="55" t="s">
        <v>98</v>
      </c>
      <c r="G177" s="55" t="s">
        <v>99</v>
      </c>
      <c r="H177">
        <v>1</v>
      </c>
      <c r="I177">
        <v>9</v>
      </c>
      <c r="J177">
        <v>13</v>
      </c>
      <c r="K177">
        <v>9</v>
      </c>
      <c r="L177">
        <v>99</v>
      </c>
      <c r="M177" s="55" t="s">
        <v>89</v>
      </c>
      <c r="N177">
        <v>33079</v>
      </c>
      <c r="O177">
        <v>33079</v>
      </c>
      <c r="Q177">
        <v>0</v>
      </c>
    </row>
    <row r="178" spans="1:17" hidden="1">
      <c r="A178" s="55" t="s">
        <v>74</v>
      </c>
      <c r="B178" s="55" t="s">
        <v>13</v>
      </c>
      <c r="C178" s="55" t="s">
        <v>62</v>
      </c>
      <c r="D178">
        <v>1</v>
      </c>
      <c r="E178">
        <v>2032</v>
      </c>
      <c r="F178" s="55" t="s">
        <v>98</v>
      </c>
      <c r="G178" s="55" t="s">
        <v>99</v>
      </c>
      <c r="H178">
        <v>1</v>
      </c>
      <c r="I178">
        <v>9</v>
      </c>
      <c r="J178">
        <v>13</v>
      </c>
      <c r="K178">
        <v>9</v>
      </c>
      <c r="L178">
        <v>99</v>
      </c>
      <c r="M178" s="55" t="s">
        <v>89</v>
      </c>
      <c r="N178">
        <v>38243</v>
      </c>
      <c r="O178">
        <v>38243</v>
      </c>
      <c r="Q178">
        <v>0</v>
      </c>
    </row>
    <row r="179" spans="1:17" hidden="1">
      <c r="A179" s="55" t="s">
        <v>75</v>
      </c>
      <c r="B179" s="55" t="s">
        <v>14</v>
      </c>
      <c r="C179" s="55" t="s">
        <v>62</v>
      </c>
      <c r="D179">
        <v>1</v>
      </c>
      <c r="E179">
        <v>2032</v>
      </c>
      <c r="F179" s="55" t="s">
        <v>98</v>
      </c>
      <c r="G179" s="55" t="s">
        <v>99</v>
      </c>
      <c r="H179">
        <v>1</v>
      </c>
      <c r="I179">
        <v>9</v>
      </c>
      <c r="J179">
        <v>13</v>
      </c>
      <c r="K179">
        <v>9</v>
      </c>
      <c r="L179">
        <v>99</v>
      </c>
      <c r="M179" s="55" t="s">
        <v>89</v>
      </c>
      <c r="N179">
        <v>11302</v>
      </c>
      <c r="O179">
        <v>11302</v>
      </c>
      <c r="Q179">
        <v>0</v>
      </c>
    </row>
    <row r="180" spans="1:17" hidden="1">
      <c r="A180" s="55" t="s">
        <v>76</v>
      </c>
      <c r="B180" s="55" t="s">
        <v>15</v>
      </c>
      <c r="C180" s="55" t="s">
        <v>62</v>
      </c>
      <c r="D180">
        <v>1</v>
      </c>
      <c r="E180">
        <v>2032</v>
      </c>
      <c r="F180" s="55" t="s">
        <v>98</v>
      </c>
      <c r="G180" s="55" t="s">
        <v>99</v>
      </c>
      <c r="H180">
        <v>1</v>
      </c>
      <c r="I180">
        <v>9</v>
      </c>
      <c r="J180">
        <v>13</v>
      </c>
      <c r="K180">
        <v>9</v>
      </c>
      <c r="L180">
        <v>99</v>
      </c>
      <c r="M180" s="55" t="s">
        <v>89</v>
      </c>
      <c r="N180">
        <v>49898</v>
      </c>
      <c r="O180">
        <v>49898</v>
      </c>
      <c r="Q180">
        <v>0</v>
      </c>
    </row>
    <row r="181" spans="1:17" hidden="1">
      <c r="A181" s="55" t="s">
        <v>77</v>
      </c>
      <c r="B181" s="55" t="s">
        <v>16</v>
      </c>
      <c r="C181" s="55" t="s">
        <v>62</v>
      </c>
      <c r="D181">
        <v>1</v>
      </c>
      <c r="E181">
        <v>2032</v>
      </c>
      <c r="F181" s="55" t="s">
        <v>98</v>
      </c>
      <c r="G181" s="55" t="s">
        <v>99</v>
      </c>
      <c r="H181">
        <v>1</v>
      </c>
      <c r="I181">
        <v>9</v>
      </c>
      <c r="J181">
        <v>13</v>
      </c>
      <c r="K181">
        <v>9</v>
      </c>
      <c r="L181">
        <v>99</v>
      </c>
      <c r="M181" s="55" t="s">
        <v>89</v>
      </c>
      <c r="N181">
        <v>78904</v>
      </c>
      <c r="O181">
        <v>78904</v>
      </c>
      <c r="Q181">
        <v>0</v>
      </c>
    </row>
    <row r="182" spans="1:17" hidden="1">
      <c r="A182" s="55" t="s">
        <v>78</v>
      </c>
      <c r="B182" s="55" t="s">
        <v>17</v>
      </c>
      <c r="C182" s="55" t="s">
        <v>62</v>
      </c>
      <c r="D182">
        <v>1</v>
      </c>
      <c r="E182">
        <v>2032</v>
      </c>
      <c r="F182" s="55" t="s">
        <v>98</v>
      </c>
      <c r="G182" s="55" t="s">
        <v>99</v>
      </c>
      <c r="H182">
        <v>1</v>
      </c>
      <c r="I182">
        <v>9</v>
      </c>
      <c r="J182">
        <v>13</v>
      </c>
      <c r="K182">
        <v>9</v>
      </c>
      <c r="L182">
        <v>99</v>
      </c>
      <c r="M182" s="55" t="s">
        <v>89</v>
      </c>
      <c r="N182">
        <v>5883</v>
      </c>
      <c r="O182">
        <v>5883</v>
      </c>
      <c r="Q182">
        <v>0</v>
      </c>
    </row>
    <row r="183" spans="1:17" hidden="1">
      <c r="A183" s="55" t="s">
        <v>73</v>
      </c>
      <c r="B183" s="55" t="s">
        <v>11</v>
      </c>
      <c r="C183" s="55" t="s">
        <v>62</v>
      </c>
      <c r="D183">
        <v>1</v>
      </c>
      <c r="E183">
        <v>2022</v>
      </c>
      <c r="F183" s="55" t="s">
        <v>98</v>
      </c>
      <c r="G183" s="55" t="s">
        <v>99</v>
      </c>
      <c r="H183">
        <v>1</v>
      </c>
      <c r="I183">
        <v>2</v>
      </c>
      <c r="J183">
        <v>13</v>
      </c>
      <c r="K183">
        <v>9</v>
      </c>
      <c r="L183">
        <v>99</v>
      </c>
      <c r="M183" s="55" t="s">
        <v>89</v>
      </c>
      <c r="N183">
        <v>1867</v>
      </c>
      <c r="O183">
        <v>1867</v>
      </c>
      <c r="Q183">
        <v>0</v>
      </c>
    </row>
    <row r="184" spans="1:17" hidden="1">
      <c r="A184" s="55" t="s">
        <v>73</v>
      </c>
      <c r="B184" s="55" t="s">
        <v>11</v>
      </c>
      <c r="C184" s="55" t="s">
        <v>62</v>
      </c>
      <c r="D184">
        <v>1</v>
      </c>
      <c r="E184">
        <v>2032</v>
      </c>
      <c r="F184" s="55" t="s">
        <v>98</v>
      </c>
      <c r="G184" s="55" t="s">
        <v>99</v>
      </c>
      <c r="H184">
        <v>1</v>
      </c>
      <c r="I184">
        <v>2</v>
      </c>
      <c r="J184">
        <v>13</v>
      </c>
      <c r="K184">
        <v>9</v>
      </c>
      <c r="L184">
        <v>99</v>
      </c>
      <c r="M184" s="55" t="s">
        <v>89</v>
      </c>
      <c r="N184">
        <v>3310</v>
      </c>
      <c r="O184">
        <v>3310</v>
      </c>
      <c r="Q184">
        <v>0</v>
      </c>
    </row>
    <row r="185" spans="1:17" hidden="1">
      <c r="A185" s="55" t="s">
        <v>80</v>
      </c>
      <c r="B185" s="55" t="s">
        <v>10</v>
      </c>
      <c r="C185" s="55" t="s">
        <v>62</v>
      </c>
      <c r="D185">
        <v>1</v>
      </c>
      <c r="E185">
        <v>2022</v>
      </c>
      <c r="F185" s="55" t="s">
        <v>98</v>
      </c>
      <c r="G185" s="55" t="s">
        <v>99</v>
      </c>
      <c r="H185">
        <v>1</v>
      </c>
      <c r="I185">
        <v>2</v>
      </c>
      <c r="J185">
        <v>13</v>
      </c>
      <c r="K185">
        <v>9</v>
      </c>
      <c r="L185">
        <v>99</v>
      </c>
      <c r="M185" s="55" t="s">
        <v>89</v>
      </c>
      <c r="N185">
        <v>1591</v>
      </c>
      <c r="O185">
        <v>1591</v>
      </c>
      <c r="Q185">
        <v>0</v>
      </c>
    </row>
    <row r="186" spans="1:17" hidden="1">
      <c r="A186" s="55" t="s">
        <v>80</v>
      </c>
      <c r="B186" s="55" t="s">
        <v>10</v>
      </c>
      <c r="C186" s="55" t="s">
        <v>62</v>
      </c>
      <c r="D186">
        <v>1</v>
      </c>
      <c r="E186">
        <v>2032</v>
      </c>
      <c r="F186" s="55" t="s">
        <v>98</v>
      </c>
      <c r="G186" s="55" t="s">
        <v>99</v>
      </c>
      <c r="H186">
        <v>1</v>
      </c>
      <c r="I186">
        <v>2</v>
      </c>
      <c r="J186">
        <v>13</v>
      </c>
      <c r="K186">
        <v>9</v>
      </c>
      <c r="L186">
        <v>99</v>
      </c>
      <c r="M186" s="55" t="s">
        <v>89</v>
      </c>
      <c r="N186">
        <v>2954</v>
      </c>
      <c r="O186">
        <v>2954</v>
      </c>
      <c r="Q186">
        <v>0</v>
      </c>
    </row>
    <row r="187" spans="1:17" hidden="1">
      <c r="A187" s="55" t="s">
        <v>74</v>
      </c>
      <c r="B187" s="55" t="s">
        <v>13</v>
      </c>
      <c r="C187" s="55" t="s">
        <v>62</v>
      </c>
      <c r="D187">
        <v>1</v>
      </c>
      <c r="E187">
        <v>2022</v>
      </c>
      <c r="F187" s="55" t="s">
        <v>98</v>
      </c>
      <c r="G187" s="55" t="s">
        <v>99</v>
      </c>
      <c r="H187">
        <v>1</v>
      </c>
      <c r="I187">
        <v>2</v>
      </c>
      <c r="J187">
        <v>13</v>
      </c>
      <c r="K187">
        <v>9</v>
      </c>
      <c r="L187">
        <v>99</v>
      </c>
      <c r="M187" s="55" t="s">
        <v>89</v>
      </c>
      <c r="N187">
        <v>2331</v>
      </c>
      <c r="O187">
        <v>2331</v>
      </c>
      <c r="Q187">
        <v>0</v>
      </c>
    </row>
    <row r="188" spans="1:17" hidden="1">
      <c r="A188" s="55" t="s">
        <v>74</v>
      </c>
      <c r="B188" s="55" t="s">
        <v>13</v>
      </c>
      <c r="C188" s="55" t="s">
        <v>62</v>
      </c>
      <c r="D188">
        <v>1</v>
      </c>
      <c r="E188">
        <v>2032</v>
      </c>
      <c r="F188" s="55" t="s">
        <v>98</v>
      </c>
      <c r="G188" s="55" t="s">
        <v>99</v>
      </c>
      <c r="H188">
        <v>1</v>
      </c>
      <c r="I188">
        <v>2</v>
      </c>
      <c r="J188">
        <v>13</v>
      </c>
      <c r="K188">
        <v>9</v>
      </c>
      <c r="L188">
        <v>99</v>
      </c>
      <c r="M188" s="55" t="s">
        <v>89</v>
      </c>
      <c r="N188">
        <v>2495</v>
      </c>
      <c r="O188">
        <v>2495</v>
      </c>
      <c r="Q188">
        <v>0</v>
      </c>
    </row>
    <row r="189" spans="1:17" hidden="1">
      <c r="A189" s="55" t="s">
        <v>75</v>
      </c>
      <c r="B189" s="55" t="s">
        <v>14</v>
      </c>
      <c r="C189" s="55" t="s">
        <v>62</v>
      </c>
      <c r="D189">
        <v>1</v>
      </c>
      <c r="E189">
        <v>2022</v>
      </c>
      <c r="F189" s="55" t="s">
        <v>98</v>
      </c>
      <c r="G189" s="55" t="s">
        <v>99</v>
      </c>
      <c r="H189">
        <v>1</v>
      </c>
      <c r="I189">
        <v>2</v>
      </c>
      <c r="J189">
        <v>13</v>
      </c>
      <c r="K189">
        <v>9</v>
      </c>
      <c r="L189">
        <v>99</v>
      </c>
      <c r="M189" s="55" t="s">
        <v>89</v>
      </c>
      <c r="N189">
        <v>721</v>
      </c>
      <c r="O189">
        <v>721</v>
      </c>
      <c r="Q189">
        <v>0</v>
      </c>
    </row>
    <row r="190" spans="1:17" hidden="1">
      <c r="A190" s="55" t="s">
        <v>75</v>
      </c>
      <c r="B190" s="55" t="s">
        <v>14</v>
      </c>
      <c r="C190" s="55" t="s">
        <v>62</v>
      </c>
      <c r="D190">
        <v>1</v>
      </c>
      <c r="E190">
        <v>2032</v>
      </c>
      <c r="F190" s="55" t="s">
        <v>98</v>
      </c>
      <c r="G190" s="55" t="s">
        <v>99</v>
      </c>
      <c r="H190">
        <v>1</v>
      </c>
      <c r="I190">
        <v>2</v>
      </c>
      <c r="J190">
        <v>13</v>
      </c>
      <c r="K190">
        <v>9</v>
      </c>
      <c r="L190">
        <v>99</v>
      </c>
      <c r="M190" s="55" t="s">
        <v>89</v>
      </c>
      <c r="N190">
        <v>2266</v>
      </c>
      <c r="O190">
        <v>2266</v>
      </c>
      <c r="Q190">
        <v>0</v>
      </c>
    </row>
    <row r="191" spans="1:17" hidden="1">
      <c r="A191" s="55" t="s">
        <v>76</v>
      </c>
      <c r="B191" s="55" t="s">
        <v>15</v>
      </c>
      <c r="C191" s="55" t="s">
        <v>62</v>
      </c>
      <c r="D191">
        <v>1</v>
      </c>
      <c r="E191">
        <v>2022</v>
      </c>
      <c r="F191" s="55" t="s">
        <v>98</v>
      </c>
      <c r="G191" s="55" t="s">
        <v>99</v>
      </c>
      <c r="H191">
        <v>1</v>
      </c>
      <c r="I191">
        <v>2</v>
      </c>
      <c r="J191">
        <v>13</v>
      </c>
      <c r="K191">
        <v>9</v>
      </c>
      <c r="L191">
        <v>99</v>
      </c>
      <c r="M191" s="55" t="s">
        <v>89</v>
      </c>
      <c r="N191">
        <v>1032</v>
      </c>
      <c r="O191">
        <v>1032</v>
      </c>
      <c r="Q191">
        <v>0</v>
      </c>
    </row>
    <row r="192" spans="1:17" hidden="1">
      <c r="A192" s="55" t="s">
        <v>76</v>
      </c>
      <c r="B192" s="55" t="s">
        <v>15</v>
      </c>
      <c r="C192" s="55" t="s">
        <v>62</v>
      </c>
      <c r="D192">
        <v>1</v>
      </c>
      <c r="E192">
        <v>2032</v>
      </c>
      <c r="F192" s="55" t="s">
        <v>98</v>
      </c>
      <c r="G192" s="55" t="s">
        <v>99</v>
      </c>
      <c r="H192">
        <v>1</v>
      </c>
      <c r="I192">
        <v>2</v>
      </c>
      <c r="J192">
        <v>13</v>
      </c>
      <c r="K192">
        <v>9</v>
      </c>
      <c r="L192">
        <v>99</v>
      </c>
      <c r="M192" s="55" t="s">
        <v>89</v>
      </c>
      <c r="N192">
        <v>1010</v>
      </c>
      <c r="O192">
        <v>1010</v>
      </c>
      <c r="Q192">
        <v>0</v>
      </c>
    </row>
    <row r="193" spans="1:17" hidden="1">
      <c r="A193" s="55" t="s">
        <v>77</v>
      </c>
      <c r="B193" s="55" t="s">
        <v>16</v>
      </c>
      <c r="C193" s="55" t="s">
        <v>62</v>
      </c>
      <c r="D193">
        <v>1</v>
      </c>
      <c r="E193">
        <v>2022</v>
      </c>
      <c r="F193" s="55" t="s">
        <v>98</v>
      </c>
      <c r="G193" s="55" t="s">
        <v>99</v>
      </c>
      <c r="H193">
        <v>1</v>
      </c>
      <c r="I193">
        <v>2</v>
      </c>
      <c r="J193">
        <v>13</v>
      </c>
      <c r="K193">
        <v>9</v>
      </c>
      <c r="L193">
        <v>99</v>
      </c>
      <c r="M193" s="55" t="s">
        <v>89</v>
      </c>
      <c r="N193">
        <v>4617</v>
      </c>
      <c r="O193">
        <v>4617</v>
      </c>
      <c r="Q193">
        <v>0</v>
      </c>
    </row>
    <row r="194" spans="1:17" hidden="1">
      <c r="A194" s="55" t="s">
        <v>77</v>
      </c>
      <c r="B194" s="55" t="s">
        <v>16</v>
      </c>
      <c r="C194" s="55" t="s">
        <v>62</v>
      </c>
      <c r="D194">
        <v>1</v>
      </c>
      <c r="E194">
        <v>2032</v>
      </c>
      <c r="F194" s="55" t="s">
        <v>98</v>
      </c>
      <c r="G194" s="55" t="s">
        <v>99</v>
      </c>
      <c r="H194">
        <v>1</v>
      </c>
      <c r="I194">
        <v>2</v>
      </c>
      <c r="J194">
        <v>13</v>
      </c>
      <c r="K194">
        <v>9</v>
      </c>
      <c r="L194">
        <v>99</v>
      </c>
      <c r="M194" s="55" t="s">
        <v>89</v>
      </c>
      <c r="N194">
        <v>7009</v>
      </c>
      <c r="O194">
        <v>7009</v>
      </c>
      <c r="Q194">
        <v>0</v>
      </c>
    </row>
    <row r="195" spans="1:17" hidden="1">
      <c r="A195" s="55" t="s">
        <v>78</v>
      </c>
      <c r="B195" s="55" t="s">
        <v>17</v>
      </c>
      <c r="C195" s="55" t="s">
        <v>62</v>
      </c>
      <c r="D195">
        <v>1</v>
      </c>
      <c r="E195">
        <v>2022</v>
      </c>
      <c r="F195" s="55" t="s">
        <v>98</v>
      </c>
      <c r="G195" s="55" t="s">
        <v>99</v>
      </c>
      <c r="H195">
        <v>1</v>
      </c>
      <c r="I195">
        <v>2</v>
      </c>
      <c r="J195">
        <v>13</v>
      </c>
      <c r="K195">
        <v>9</v>
      </c>
      <c r="L195">
        <v>99</v>
      </c>
      <c r="M195" s="55" t="s">
        <v>89</v>
      </c>
      <c r="N195">
        <v>52</v>
      </c>
      <c r="O195">
        <v>52</v>
      </c>
      <c r="Q195">
        <v>0</v>
      </c>
    </row>
    <row r="196" spans="1:17" hidden="1">
      <c r="A196" s="55" t="s">
        <v>78</v>
      </c>
      <c r="B196" s="55" t="s">
        <v>17</v>
      </c>
      <c r="C196" s="55" t="s">
        <v>62</v>
      </c>
      <c r="D196">
        <v>1</v>
      </c>
      <c r="E196">
        <v>2032</v>
      </c>
      <c r="F196" s="55" t="s">
        <v>98</v>
      </c>
      <c r="G196" s="55" t="s">
        <v>99</v>
      </c>
      <c r="H196">
        <v>1</v>
      </c>
      <c r="I196">
        <v>2</v>
      </c>
      <c r="J196">
        <v>13</v>
      </c>
      <c r="K196">
        <v>9</v>
      </c>
      <c r="L196">
        <v>99</v>
      </c>
      <c r="M196" s="55" t="s">
        <v>89</v>
      </c>
      <c r="N196">
        <v>48</v>
      </c>
      <c r="O196">
        <v>48</v>
      </c>
      <c r="Q196">
        <v>0</v>
      </c>
    </row>
    <row r="197" spans="1:17" hidden="1">
      <c r="A197" s="55" t="s">
        <v>73</v>
      </c>
      <c r="B197" s="55" t="s">
        <v>11</v>
      </c>
      <c r="C197" s="55" t="s">
        <v>62</v>
      </c>
      <c r="D197">
        <v>1</v>
      </c>
      <c r="E197">
        <v>2032</v>
      </c>
      <c r="F197" s="55" t="s">
        <v>98</v>
      </c>
      <c r="G197" s="55" t="s">
        <v>99</v>
      </c>
      <c r="H197">
        <v>1</v>
      </c>
      <c r="I197">
        <v>1</v>
      </c>
      <c r="J197">
        <v>13</v>
      </c>
      <c r="K197">
        <v>9</v>
      </c>
      <c r="L197">
        <v>1</v>
      </c>
      <c r="M197" s="55" t="s">
        <v>83</v>
      </c>
      <c r="N197">
        <v>1813</v>
      </c>
      <c r="O197">
        <v>1813</v>
      </c>
      <c r="Q197">
        <v>0</v>
      </c>
    </row>
    <row r="198" spans="1:17" hidden="1">
      <c r="A198" s="55" t="s">
        <v>73</v>
      </c>
      <c r="B198" s="55" t="s">
        <v>11</v>
      </c>
      <c r="C198" s="55" t="s">
        <v>62</v>
      </c>
      <c r="D198">
        <v>1</v>
      </c>
      <c r="E198">
        <v>2032</v>
      </c>
      <c r="F198" s="55" t="s">
        <v>98</v>
      </c>
      <c r="G198" s="55" t="s">
        <v>99</v>
      </c>
      <c r="H198">
        <v>1</v>
      </c>
      <c r="I198">
        <v>1</v>
      </c>
      <c r="J198">
        <v>13</v>
      </c>
      <c r="K198">
        <v>9</v>
      </c>
      <c r="L198">
        <v>2</v>
      </c>
      <c r="M198" s="55" t="s">
        <v>84</v>
      </c>
      <c r="N198">
        <v>265</v>
      </c>
      <c r="O198">
        <v>265</v>
      </c>
      <c r="Q198">
        <v>0</v>
      </c>
    </row>
    <row r="199" spans="1:17" hidden="1">
      <c r="A199" s="55" t="s">
        <v>73</v>
      </c>
      <c r="B199" s="55" t="s">
        <v>11</v>
      </c>
      <c r="C199" s="55" t="s">
        <v>62</v>
      </c>
      <c r="D199">
        <v>1</v>
      </c>
      <c r="E199">
        <v>2032</v>
      </c>
      <c r="F199" s="55" t="s">
        <v>98</v>
      </c>
      <c r="G199" s="55" t="s">
        <v>99</v>
      </c>
      <c r="H199">
        <v>1</v>
      </c>
      <c r="I199">
        <v>1</v>
      </c>
      <c r="J199">
        <v>13</v>
      </c>
      <c r="K199">
        <v>9</v>
      </c>
      <c r="L199">
        <v>3</v>
      </c>
      <c r="M199" s="55" t="s">
        <v>18</v>
      </c>
      <c r="N199">
        <v>11017</v>
      </c>
      <c r="O199">
        <v>11017</v>
      </c>
      <c r="Q199">
        <v>0</v>
      </c>
    </row>
    <row r="200" spans="1:17" hidden="1">
      <c r="A200" s="55" t="s">
        <v>73</v>
      </c>
      <c r="B200" s="55" t="s">
        <v>11</v>
      </c>
      <c r="C200" s="55" t="s">
        <v>62</v>
      </c>
      <c r="D200">
        <v>1</v>
      </c>
      <c r="E200">
        <v>2032</v>
      </c>
      <c r="F200" s="55" t="s">
        <v>98</v>
      </c>
      <c r="G200" s="55" t="s">
        <v>99</v>
      </c>
      <c r="H200">
        <v>1</v>
      </c>
      <c r="I200">
        <v>1</v>
      </c>
      <c r="J200">
        <v>13</v>
      </c>
      <c r="K200">
        <v>9</v>
      </c>
      <c r="L200">
        <v>4</v>
      </c>
      <c r="M200" s="55" t="s">
        <v>2</v>
      </c>
      <c r="N200">
        <v>3204</v>
      </c>
      <c r="O200">
        <v>3204</v>
      </c>
      <c r="Q200">
        <v>0</v>
      </c>
    </row>
    <row r="201" spans="1:17" hidden="1">
      <c r="A201" s="55" t="s">
        <v>73</v>
      </c>
      <c r="B201" s="55" t="s">
        <v>11</v>
      </c>
      <c r="C201" s="55" t="s">
        <v>62</v>
      </c>
      <c r="D201">
        <v>1</v>
      </c>
      <c r="E201">
        <v>2032</v>
      </c>
      <c r="F201" s="55" t="s">
        <v>98</v>
      </c>
      <c r="G201" s="55" t="s">
        <v>99</v>
      </c>
      <c r="H201">
        <v>1</v>
      </c>
      <c r="I201">
        <v>1</v>
      </c>
      <c r="J201">
        <v>13</v>
      </c>
      <c r="K201">
        <v>9</v>
      </c>
      <c r="L201">
        <v>5</v>
      </c>
      <c r="M201" s="55" t="s">
        <v>85</v>
      </c>
      <c r="N201">
        <v>381</v>
      </c>
      <c r="O201">
        <v>381</v>
      </c>
      <c r="Q201">
        <v>0</v>
      </c>
    </row>
    <row r="202" spans="1:17" hidden="1">
      <c r="A202" s="55" t="s">
        <v>73</v>
      </c>
      <c r="B202" s="55" t="s">
        <v>11</v>
      </c>
      <c r="C202" s="55" t="s">
        <v>62</v>
      </c>
      <c r="D202">
        <v>1</v>
      </c>
      <c r="E202">
        <v>2032</v>
      </c>
      <c r="F202" s="55" t="s">
        <v>98</v>
      </c>
      <c r="G202" s="55" t="s">
        <v>99</v>
      </c>
      <c r="H202">
        <v>1</v>
      </c>
      <c r="I202">
        <v>1</v>
      </c>
      <c r="J202">
        <v>13</v>
      </c>
      <c r="K202">
        <v>9</v>
      </c>
      <c r="L202">
        <v>6</v>
      </c>
      <c r="M202" s="55" t="s">
        <v>86</v>
      </c>
      <c r="N202">
        <v>14</v>
      </c>
      <c r="O202">
        <v>14</v>
      </c>
      <c r="Q202">
        <v>0</v>
      </c>
    </row>
    <row r="203" spans="1:17" hidden="1">
      <c r="A203" s="55" t="s">
        <v>73</v>
      </c>
      <c r="B203" s="55" t="s">
        <v>11</v>
      </c>
      <c r="C203" s="55" t="s">
        <v>62</v>
      </c>
      <c r="D203">
        <v>1</v>
      </c>
      <c r="E203">
        <v>2032</v>
      </c>
      <c r="F203" s="55" t="s">
        <v>98</v>
      </c>
      <c r="G203" s="55" t="s">
        <v>99</v>
      </c>
      <c r="H203">
        <v>1</v>
      </c>
      <c r="I203">
        <v>1</v>
      </c>
      <c r="J203">
        <v>13</v>
      </c>
      <c r="K203">
        <v>9</v>
      </c>
      <c r="L203">
        <v>7</v>
      </c>
      <c r="M203" s="55" t="s">
        <v>87</v>
      </c>
      <c r="N203">
        <v>380</v>
      </c>
      <c r="O203">
        <v>380</v>
      </c>
      <c r="Q203">
        <v>0</v>
      </c>
    </row>
    <row r="204" spans="1:17" hidden="1">
      <c r="A204" s="55" t="s">
        <v>73</v>
      </c>
      <c r="B204" s="55" t="s">
        <v>11</v>
      </c>
      <c r="C204" s="55" t="s">
        <v>62</v>
      </c>
      <c r="D204">
        <v>1</v>
      </c>
      <c r="E204">
        <v>2032</v>
      </c>
      <c r="F204" s="55" t="s">
        <v>98</v>
      </c>
      <c r="G204" s="55" t="s">
        <v>99</v>
      </c>
      <c r="H204">
        <v>1</v>
      </c>
      <c r="I204">
        <v>1</v>
      </c>
      <c r="J204">
        <v>13</v>
      </c>
      <c r="K204">
        <v>9</v>
      </c>
      <c r="L204">
        <v>20</v>
      </c>
      <c r="M204" s="55" t="s">
        <v>88</v>
      </c>
      <c r="N204">
        <v>527</v>
      </c>
      <c r="O204">
        <v>527</v>
      </c>
      <c r="Q204">
        <v>0</v>
      </c>
    </row>
    <row r="205" spans="1:17" hidden="1">
      <c r="A205" s="55" t="s">
        <v>73</v>
      </c>
      <c r="B205" s="55" t="s">
        <v>11</v>
      </c>
      <c r="C205" s="55" t="s">
        <v>62</v>
      </c>
      <c r="D205">
        <v>1</v>
      </c>
      <c r="E205">
        <v>2032</v>
      </c>
      <c r="F205" s="55" t="s">
        <v>98</v>
      </c>
      <c r="G205" s="55" t="s">
        <v>99</v>
      </c>
      <c r="H205">
        <v>1</v>
      </c>
      <c r="I205">
        <v>1</v>
      </c>
      <c r="J205">
        <v>13</v>
      </c>
      <c r="K205">
        <v>9</v>
      </c>
      <c r="L205">
        <v>99</v>
      </c>
      <c r="M205" s="55" t="s">
        <v>89</v>
      </c>
      <c r="N205">
        <v>17169</v>
      </c>
      <c r="O205">
        <v>17169</v>
      </c>
      <c r="Q205">
        <v>0</v>
      </c>
    </row>
    <row r="206" spans="1:17" hidden="1">
      <c r="A206" s="55" t="s">
        <v>78</v>
      </c>
      <c r="B206" s="55" t="s">
        <v>17</v>
      </c>
      <c r="C206" s="55" t="s">
        <v>62</v>
      </c>
      <c r="D206">
        <v>1</v>
      </c>
      <c r="E206">
        <v>2032</v>
      </c>
      <c r="F206" s="55" t="s">
        <v>98</v>
      </c>
      <c r="G206" s="55" t="s">
        <v>99</v>
      </c>
      <c r="H206">
        <v>1</v>
      </c>
      <c r="I206">
        <v>1</v>
      </c>
      <c r="J206">
        <v>13</v>
      </c>
      <c r="K206">
        <v>9</v>
      </c>
      <c r="L206">
        <v>1</v>
      </c>
      <c r="M206" s="55" t="s">
        <v>83</v>
      </c>
      <c r="N206">
        <v>79</v>
      </c>
      <c r="O206">
        <v>79</v>
      </c>
      <c r="Q206">
        <v>0</v>
      </c>
    </row>
    <row r="207" spans="1:17" hidden="1">
      <c r="A207" s="55" t="s">
        <v>78</v>
      </c>
      <c r="B207" s="55" t="s">
        <v>17</v>
      </c>
      <c r="C207" s="55" t="s">
        <v>62</v>
      </c>
      <c r="D207">
        <v>1</v>
      </c>
      <c r="E207">
        <v>2032</v>
      </c>
      <c r="F207" s="55" t="s">
        <v>98</v>
      </c>
      <c r="G207" s="55" t="s">
        <v>99</v>
      </c>
      <c r="H207">
        <v>1</v>
      </c>
      <c r="I207">
        <v>1</v>
      </c>
      <c r="J207">
        <v>13</v>
      </c>
      <c r="K207">
        <v>9</v>
      </c>
      <c r="L207">
        <v>2</v>
      </c>
      <c r="M207" s="55" t="s">
        <v>84</v>
      </c>
      <c r="N207">
        <v>22</v>
      </c>
      <c r="O207">
        <v>22</v>
      </c>
      <c r="Q207">
        <v>0</v>
      </c>
    </row>
    <row r="208" spans="1:17" hidden="1">
      <c r="A208" s="55" t="s">
        <v>78</v>
      </c>
      <c r="B208" s="55" t="s">
        <v>17</v>
      </c>
      <c r="C208" s="55" t="s">
        <v>62</v>
      </c>
      <c r="D208">
        <v>1</v>
      </c>
      <c r="E208">
        <v>2032</v>
      </c>
      <c r="F208" s="55" t="s">
        <v>98</v>
      </c>
      <c r="G208" s="55" t="s">
        <v>99</v>
      </c>
      <c r="H208">
        <v>1</v>
      </c>
      <c r="I208">
        <v>1</v>
      </c>
      <c r="J208">
        <v>13</v>
      </c>
      <c r="K208">
        <v>9</v>
      </c>
      <c r="L208">
        <v>3</v>
      </c>
      <c r="M208" s="55" t="s">
        <v>18</v>
      </c>
      <c r="N208">
        <v>828</v>
      </c>
      <c r="O208">
        <v>828</v>
      </c>
      <c r="Q208">
        <v>0</v>
      </c>
    </row>
    <row r="209" spans="1:17" hidden="1">
      <c r="A209" s="55" t="s">
        <v>78</v>
      </c>
      <c r="B209" s="55" t="s">
        <v>17</v>
      </c>
      <c r="C209" s="55" t="s">
        <v>62</v>
      </c>
      <c r="D209">
        <v>1</v>
      </c>
      <c r="E209">
        <v>2032</v>
      </c>
      <c r="F209" s="55" t="s">
        <v>98</v>
      </c>
      <c r="G209" s="55" t="s">
        <v>99</v>
      </c>
      <c r="H209">
        <v>1</v>
      </c>
      <c r="I209">
        <v>1</v>
      </c>
      <c r="J209">
        <v>13</v>
      </c>
      <c r="K209">
        <v>9</v>
      </c>
      <c r="L209">
        <v>4</v>
      </c>
      <c r="M209" s="55" t="s">
        <v>2</v>
      </c>
      <c r="N209">
        <v>4610</v>
      </c>
      <c r="O209">
        <v>4610</v>
      </c>
      <c r="Q209">
        <v>0</v>
      </c>
    </row>
    <row r="210" spans="1:17" hidden="1">
      <c r="A210" s="55" t="s">
        <v>78</v>
      </c>
      <c r="B210" s="55" t="s">
        <v>17</v>
      </c>
      <c r="C210" s="55" t="s">
        <v>62</v>
      </c>
      <c r="D210">
        <v>1</v>
      </c>
      <c r="E210">
        <v>2032</v>
      </c>
      <c r="F210" s="55" t="s">
        <v>98</v>
      </c>
      <c r="G210" s="55" t="s">
        <v>99</v>
      </c>
      <c r="H210">
        <v>1</v>
      </c>
      <c r="I210">
        <v>1</v>
      </c>
      <c r="J210">
        <v>13</v>
      </c>
      <c r="K210">
        <v>9</v>
      </c>
      <c r="L210">
        <v>5</v>
      </c>
      <c r="M210" s="55" t="s">
        <v>85</v>
      </c>
      <c r="N210">
        <v>29</v>
      </c>
      <c r="O210">
        <v>29</v>
      </c>
      <c r="Q210">
        <v>0</v>
      </c>
    </row>
    <row r="211" spans="1:17" hidden="1">
      <c r="A211" s="55" t="s">
        <v>78</v>
      </c>
      <c r="B211" s="55" t="s">
        <v>17</v>
      </c>
      <c r="C211" s="55" t="s">
        <v>62</v>
      </c>
      <c r="D211">
        <v>1</v>
      </c>
      <c r="E211">
        <v>2032</v>
      </c>
      <c r="F211" s="55" t="s">
        <v>98</v>
      </c>
      <c r="G211" s="55" t="s">
        <v>99</v>
      </c>
      <c r="H211">
        <v>1</v>
      </c>
      <c r="I211">
        <v>1</v>
      </c>
      <c r="J211">
        <v>13</v>
      </c>
      <c r="K211">
        <v>9</v>
      </c>
      <c r="L211">
        <v>6</v>
      </c>
      <c r="M211" s="55" t="s">
        <v>86</v>
      </c>
      <c r="N211">
        <v>11</v>
      </c>
      <c r="O211">
        <v>11</v>
      </c>
      <c r="Q211">
        <v>0</v>
      </c>
    </row>
    <row r="212" spans="1:17" hidden="1">
      <c r="A212" s="55" t="s">
        <v>78</v>
      </c>
      <c r="B212" s="55" t="s">
        <v>17</v>
      </c>
      <c r="C212" s="55" t="s">
        <v>62</v>
      </c>
      <c r="D212">
        <v>1</v>
      </c>
      <c r="E212">
        <v>2032</v>
      </c>
      <c r="F212" s="55" t="s">
        <v>98</v>
      </c>
      <c r="G212" s="55" t="s">
        <v>99</v>
      </c>
      <c r="H212">
        <v>1</v>
      </c>
      <c r="I212">
        <v>1</v>
      </c>
      <c r="J212">
        <v>13</v>
      </c>
      <c r="K212">
        <v>9</v>
      </c>
      <c r="L212">
        <v>7</v>
      </c>
      <c r="M212" s="55" t="s">
        <v>87</v>
      </c>
      <c r="N212">
        <v>38</v>
      </c>
      <c r="O212">
        <v>38</v>
      </c>
      <c r="Q212">
        <v>0</v>
      </c>
    </row>
    <row r="213" spans="1:17" hidden="1">
      <c r="A213" s="55" t="s">
        <v>78</v>
      </c>
      <c r="B213" s="55" t="s">
        <v>17</v>
      </c>
      <c r="C213" s="55" t="s">
        <v>62</v>
      </c>
      <c r="D213">
        <v>1</v>
      </c>
      <c r="E213">
        <v>2032</v>
      </c>
      <c r="F213" s="55" t="s">
        <v>98</v>
      </c>
      <c r="G213" s="55" t="s">
        <v>99</v>
      </c>
      <c r="H213">
        <v>1</v>
      </c>
      <c r="I213">
        <v>1</v>
      </c>
      <c r="J213">
        <v>13</v>
      </c>
      <c r="K213">
        <v>9</v>
      </c>
      <c r="L213">
        <v>20</v>
      </c>
      <c r="M213" s="55" t="s">
        <v>88</v>
      </c>
      <c r="N213">
        <v>367</v>
      </c>
      <c r="O213">
        <v>367</v>
      </c>
      <c r="Q213">
        <v>0</v>
      </c>
    </row>
    <row r="214" spans="1:17" hidden="1">
      <c r="A214" s="55" t="s">
        <v>78</v>
      </c>
      <c r="B214" s="55" t="s">
        <v>17</v>
      </c>
      <c r="C214" s="55" t="s">
        <v>62</v>
      </c>
      <c r="D214">
        <v>1</v>
      </c>
      <c r="E214">
        <v>2032</v>
      </c>
      <c r="F214" s="55" t="s">
        <v>98</v>
      </c>
      <c r="G214" s="55" t="s">
        <v>99</v>
      </c>
      <c r="H214">
        <v>1</v>
      </c>
      <c r="I214">
        <v>1</v>
      </c>
      <c r="J214">
        <v>13</v>
      </c>
      <c r="K214">
        <v>9</v>
      </c>
      <c r="L214">
        <v>99</v>
      </c>
      <c r="M214" s="55" t="s">
        <v>89</v>
      </c>
      <c r="N214">
        <v>5835</v>
      </c>
      <c r="O214">
        <v>5835</v>
      </c>
      <c r="Q214">
        <v>0</v>
      </c>
    </row>
    <row r="215" spans="1:17" hidden="1">
      <c r="A215" s="55" t="s">
        <v>77</v>
      </c>
      <c r="B215" s="55" t="s">
        <v>16</v>
      </c>
      <c r="C215" s="55" t="s">
        <v>62</v>
      </c>
      <c r="D215">
        <v>1</v>
      </c>
      <c r="E215">
        <v>2032</v>
      </c>
      <c r="F215" s="55" t="s">
        <v>98</v>
      </c>
      <c r="G215" s="55" t="s">
        <v>99</v>
      </c>
      <c r="H215">
        <v>1</v>
      </c>
      <c r="I215">
        <v>1</v>
      </c>
      <c r="J215">
        <v>13</v>
      </c>
      <c r="K215">
        <v>9</v>
      </c>
      <c r="L215">
        <v>1</v>
      </c>
      <c r="M215" s="55" t="s">
        <v>83</v>
      </c>
      <c r="N215">
        <v>720</v>
      </c>
      <c r="O215">
        <v>720</v>
      </c>
      <c r="Q215">
        <v>0</v>
      </c>
    </row>
    <row r="216" spans="1:17" hidden="1">
      <c r="A216" s="55" t="s">
        <v>77</v>
      </c>
      <c r="B216" s="55" t="s">
        <v>16</v>
      </c>
      <c r="C216" s="55" t="s">
        <v>62</v>
      </c>
      <c r="D216">
        <v>1</v>
      </c>
      <c r="E216">
        <v>2032</v>
      </c>
      <c r="F216" s="55" t="s">
        <v>98</v>
      </c>
      <c r="G216" s="55" t="s">
        <v>99</v>
      </c>
      <c r="H216">
        <v>1</v>
      </c>
      <c r="I216">
        <v>1</v>
      </c>
      <c r="J216">
        <v>13</v>
      </c>
      <c r="K216">
        <v>9</v>
      </c>
      <c r="L216">
        <v>2</v>
      </c>
      <c r="M216" s="55" t="s">
        <v>84</v>
      </c>
      <c r="N216">
        <v>3992</v>
      </c>
      <c r="O216">
        <v>3992</v>
      </c>
      <c r="Q216">
        <v>0</v>
      </c>
    </row>
    <row r="217" spans="1:17" hidden="1">
      <c r="A217" s="55" t="s">
        <v>77</v>
      </c>
      <c r="B217" s="55" t="s">
        <v>16</v>
      </c>
      <c r="C217" s="55" t="s">
        <v>62</v>
      </c>
      <c r="D217">
        <v>1</v>
      </c>
      <c r="E217">
        <v>2032</v>
      </c>
      <c r="F217" s="55" t="s">
        <v>98</v>
      </c>
      <c r="G217" s="55" t="s">
        <v>99</v>
      </c>
      <c r="H217">
        <v>1</v>
      </c>
      <c r="I217">
        <v>1</v>
      </c>
      <c r="J217">
        <v>13</v>
      </c>
      <c r="K217">
        <v>9</v>
      </c>
      <c r="L217">
        <v>3</v>
      </c>
      <c r="M217" s="55" t="s">
        <v>18</v>
      </c>
      <c r="N217">
        <v>19709</v>
      </c>
      <c r="O217">
        <v>19709</v>
      </c>
      <c r="Q217">
        <v>0</v>
      </c>
    </row>
    <row r="218" spans="1:17" hidden="1">
      <c r="A218" s="55" t="s">
        <v>77</v>
      </c>
      <c r="B218" s="55" t="s">
        <v>16</v>
      </c>
      <c r="C218" s="55" t="s">
        <v>62</v>
      </c>
      <c r="D218">
        <v>1</v>
      </c>
      <c r="E218">
        <v>2032</v>
      </c>
      <c r="F218" s="55" t="s">
        <v>98</v>
      </c>
      <c r="G218" s="55" t="s">
        <v>99</v>
      </c>
      <c r="H218">
        <v>1</v>
      </c>
      <c r="I218">
        <v>1</v>
      </c>
      <c r="J218">
        <v>13</v>
      </c>
      <c r="K218">
        <v>9</v>
      </c>
      <c r="L218">
        <v>4</v>
      </c>
      <c r="M218" s="55" t="s">
        <v>2</v>
      </c>
      <c r="N218">
        <v>31497</v>
      </c>
      <c r="O218">
        <v>31497</v>
      </c>
      <c r="Q218">
        <v>0</v>
      </c>
    </row>
    <row r="219" spans="1:17" hidden="1">
      <c r="A219" s="55" t="s">
        <v>77</v>
      </c>
      <c r="B219" s="55" t="s">
        <v>16</v>
      </c>
      <c r="C219" s="55" t="s">
        <v>62</v>
      </c>
      <c r="D219">
        <v>1</v>
      </c>
      <c r="E219">
        <v>2032</v>
      </c>
      <c r="F219" s="55" t="s">
        <v>98</v>
      </c>
      <c r="G219" s="55" t="s">
        <v>99</v>
      </c>
      <c r="H219">
        <v>1</v>
      </c>
      <c r="I219">
        <v>1</v>
      </c>
      <c r="J219">
        <v>13</v>
      </c>
      <c r="K219">
        <v>9</v>
      </c>
      <c r="L219">
        <v>5</v>
      </c>
      <c r="M219" s="55" t="s">
        <v>85</v>
      </c>
      <c r="N219">
        <v>8285</v>
      </c>
      <c r="O219">
        <v>8285</v>
      </c>
      <c r="Q219">
        <v>0</v>
      </c>
    </row>
    <row r="220" spans="1:17" hidden="1">
      <c r="A220" s="55" t="s">
        <v>77</v>
      </c>
      <c r="B220" s="55" t="s">
        <v>16</v>
      </c>
      <c r="C220" s="55" t="s">
        <v>62</v>
      </c>
      <c r="D220">
        <v>1</v>
      </c>
      <c r="E220">
        <v>2032</v>
      </c>
      <c r="F220" s="55" t="s">
        <v>98</v>
      </c>
      <c r="G220" s="55" t="s">
        <v>99</v>
      </c>
      <c r="H220">
        <v>1</v>
      </c>
      <c r="I220">
        <v>1</v>
      </c>
      <c r="J220">
        <v>13</v>
      </c>
      <c r="K220">
        <v>9</v>
      </c>
      <c r="L220">
        <v>6</v>
      </c>
      <c r="M220" s="55" t="s">
        <v>86</v>
      </c>
      <c r="N220">
        <v>1614</v>
      </c>
      <c r="O220">
        <v>1614</v>
      </c>
      <c r="Q220">
        <v>0</v>
      </c>
    </row>
    <row r="221" spans="1:17" hidden="1">
      <c r="A221" s="55" t="s">
        <v>77</v>
      </c>
      <c r="B221" s="55" t="s">
        <v>16</v>
      </c>
      <c r="C221" s="55" t="s">
        <v>62</v>
      </c>
      <c r="D221">
        <v>1</v>
      </c>
      <c r="E221">
        <v>2032</v>
      </c>
      <c r="F221" s="55" t="s">
        <v>98</v>
      </c>
      <c r="G221" s="55" t="s">
        <v>99</v>
      </c>
      <c r="H221">
        <v>1</v>
      </c>
      <c r="I221">
        <v>1</v>
      </c>
      <c r="J221">
        <v>13</v>
      </c>
      <c r="K221">
        <v>9</v>
      </c>
      <c r="L221">
        <v>7</v>
      </c>
      <c r="M221" s="55" t="s">
        <v>87</v>
      </c>
      <c r="N221">
        <v>9205</v>
      </c>
      <c r="O221">
        <v>9205</v>
      </c>
      <c r="Q221">
        <v>0</v>
      </c>
    </row>
    <row r="222" spans="1:17" hidden="1">
      <c r="A222" s="55" t="s">
        <v>77</v>
      </c>
      <c r="B222" s="55" t="s">
        <v>16</v>
      </c>
      <c r="C222" s="55" t="s">
        <v>62</v>
      </c>
      <c r="D222">
        <v>1</v>
      </c>
      <c r="E222">
        <v>2032</v>
      </c>
      <c r="F222" s="55" t="s">
        <v>98</v>
      </c>
      <c r="G222" s="55" t="s">
        <v>99</v>
      </c>
      <c r="H222">
        <v>1</v>
      </c>
      <c r="I222">
        <v>1</v>
      </c>
      <c r="J222">
        <v>13</v>
      </c>
      <c r="K222">
        <v>9</v>
      </c>
      <c r="L222">
        <v>20</v>
      </c>
      <c r="M222" s="55" t="s">
        <v>88</v>
      </c>
      <c r="N222">
        <v>5942</v>
      </c>
      <c r="O222">
        <v>5942</v>
      </c>
      <c r="Q222">
        <v>0</v>
      </c>
    </row>
    <row r="223" spans="1:17" hidden="1">
      <c r="A223" s="55" t="s">
        <v>77</v>
      </c>
      <c r="B223" s="55" t="s">
        <v>16</v>
      </c>
      <c r="C223" s="55" t="s">
        <v>62</v>
      </c>
      <c r="D223">
        <v>1</v>
      </c>
      <c r="E223">
        <v>2032</v>
      </c>
      <c r="F223" s="55" t="s">
        <v>98</v>
      </c>
      <c r="G223" s="55" t="s">
        <v>99</v>
      </c>
      <c r="H223">
        <v>1</v>
      </c>
      <c r="I223">
        <v>1</v>
      </c>
      <c r="J223">
        <v>13</v>
      </c>
      <c r="K223">
        <v>9</v>
      </c>
      <c r="L223">
        <v>99</v>
      </c>
      <c r="M223" s="55" t="s">
        <v>89</v>
      </c>
      <c r="N223">
        <v>71895</v>
      </c>
      <c r="O223">
        <v>71895</v>
      </c>
      <c r="Q223">
        <v>0</v>
      </c>
    </row>
    <row r="224" spans="1:17" hidden="1">
      <c r="A224" s="55" t="s">
        <v>76</v>
      </c>
      <c r="B224" s="55" t="s">
        <v>15</v>
      </c>
      <c r="C224" s="55" t="s">
        <v>62</v>
      </c>
      <c r="D224">
        <v>1</v>
      </c>
      <c r="E224">
        <v>2032</v>
      </c>
      <c r="F224" s="55" t="s">
        <v>98</v>
      </c>
      <c r="G224" s="55" t="s">
        <v>99</v>
      </c>
      <c r="H224">
        <v>1</v>
      </c>
      <c r="I224">
        <v>1</v>
      </c>
      <c r="J224">
        <v>13</v>
      </c>
      <c r="K224">
        <v>9</v>
      </c>
      <c r="L224">
        <v>1</v>
      </c>
      <c r="M224" s="55" t="s">
        <v>83</v>
      </c>
      <c r="N224">
        <v>345</v>
      </c>
      <c r="O224">
        <v>345</v>
      </c>
      <c r="Q224">
        <v>0</v>
      </c>
    </row>
    <row r="225" spans="1:17" hidden="1">
      <c r="A225" s="55" t="s">
        <v>76</v>
      </c>
      <c r="B225" s="55" t="s">
        <v>15</v>
      </c>
      <c r="C225" s="55" t="s">
        <v>62</v>
      </c>
      <c r="D225">
        <v>1</v>
      </c>
      <c r="E225">
        <v>2032</v>
      </c>
      <c r="F225" s="55" t="s">
        <v>98</v>
      </c>
      <c r="G225" s="55" t="s">
        <v>99</v>
      </c>
      <c r="H225">
        <v>1</v>
      </c>
      <c r="I225">
        <v>1</v>
      </c>
      <c r="J225">
        <v>13</v>
      </c>
      <c r="K225">
        <v>9</v>
      </c>
      <c r="L225">
        <v>2</v>
      </c>
      <c r="M225" s="55" t="s">
        <v>84</v>
      </c>
      <c r="N225">
        <v>500</v>
      </c>
      <c r="O225">
        <v>500</v>
      </c>
      <c r="Q225">
        <v>0</v>
      </c>
    </row>
    <row r="226" spans="1:17" hidden="1">
      <c r="A226" s="55" t="s">
        <v>76</v>
      </c>
      <c r="B226" s="55" t="s">
        <v>15</v>
      </c>
      <c r="C226" s="55" t="s">
        <v>62</v>
      </c>
      <c r="D226">
        <v>1</v>
      </c>
      <c r="E226">
        <v>2032</v>
      </c>
      <c r="F226" s="55" t="s">
        <v>98</v>
      </c>
      <c r="G226" s="55" t="s">
        <v>99</v>
      </c>
      <c r="H226">
        <v>1</v>
      </c>
      <c r="I226">
        <v>1</v>
      </c>
      <c r="J226">
        <v>13</v>
      </c>
      <c r="K226">
        <v>9</v>
      </c>
      <c r="L226">
        <v>3</v>
      </c>
      <c r="M226" s="55" t="s">
        <v>18</v>
      </c>
      <c r="N226">
        <v>12612</v>
      </c>
      <c r="O226">
        <v>12612</v>
      </c>
      <c r="Q226">
        <v>0</v>
      </c>
    </row>
    <row r="227" spans="1:17" hidden="1">
      <c r="A227" s="55" t="s">
        <v>76</v>
      </c>
      <c r="B227" s="55" t="s">
        <v>15</v>
      </c>
      <c r="C227" s="55" t="s">
        <v>62</v>
      </c>
      <c r="D227">
        <v>1</v>
      </c>
      <c r="E227">
        <v>2032</v>
      </c>
      <c r="F227" s="55" t="s">
        <v>98</v>
      </c>
      <c r="G227" s="55" t="s">
        <v>99</v>
      </c>
      <c r="H227">
        <v>1</v>
      </c>
      <c r="I227">
        <v>1</v>
      </c>
      <c r="J227">
        <v>13</v>
      </c>
      <c r="K227">
        <v>9</v>
      </c>
      <c r="L227">
        <v>4</v>
      </c>
      <c r="M227" s="55" t="s">
        <v>2</v>
      </c>
      <c r="N227">
        <v>32251</v>
      </c>
      <c r="O227">
        <v>32251</v>
      </c>
      <c r="Q227">
        <v>0</v>
      </c>
    </row>
    <row r="228" spans="1:17" hidden="1">
      <c r="A228" s="55" t="s">
        <v>76</v>
      </c>
      <c r="B228" s="55" t="s">
        <v>15</v>
      </c>
      <c r="C228" s="55" t="s">
        <v>62</v>
      </c>
      <c r="D228">
        <v>1</v>
      </c>
      <c r="E228">
        <v>2032</v>
      </c>
      <c r="F228" s="55" t="s">
        <v>98</v>
      </c>
      <c r="G228" s="55" t="s">
        <v>99</v>
      </c>
      <c r="H228">
        <v>1</v>
      </c>
      <c r="I228">
        <v>1</v>
      </c>
      <c r="J228">
        <v>13</v>
      </c>
      <c r="K228">
        <v>9</v>
      </c>
      <c r="L228">
        <v>5</v>
      </c>
      <c r="M228" s="55" t="s">
        <v>85</v>
      </c>
      <c r="N228">
        <v>924</v>
      </c>
      <c r="O228">
        <v>924</v>
      </c>
      <c r="Q228">
        <v>0</v>
      </c>
    </row>
    <row r="229" spans="1:17" hidden="1">
      <c r="A229" s="55" t="s">
        <v>76</v>
      </c>
      <c r="B229" s="55" t="s">
        <v>15</v>
      </c>
      <c r="C229" s="55" t="s">
        <v>62</v>
      </c>
      <c r="D229">
        <v>1</v>
      </c>
      <c r="E229">
        <v>2032</v>
      </c>
      <c r="F229" s="55" t="s">
        <v>98</v>
      </c>
      <c r="G229" s="55" t="s">
        <v>99</v>
      </c>
      <c r="H229">
        <v>1</v>
      </c>
      <c r="I229">
        <v>1</v>
      </c>
      <c r="J229">
        <v>13</v>
      </c>
      <c r="K229">
        <v>9</v>
      </c>
      <c r="L229">
        <v>6</v>
      </c>
      <c r="M229" s="55" t="s">
        <v>86</v>
      </c>
      <c r="N229">
        <v>853</v>
      </c>
      <c r="O229">
        <v>853</v>
      </c>
      <c r="Q229">
        <v>0</v>
      </c>
    </row>
    <row r="230" spans="1:17" hidden="1">
      <c r="A230" s="55" t="s">
        <v>76</v>
      </c>
      <c r="B230" s="55" t="s">
        <v>15</v>
      </c>
      <c r="C230" s="55" t="s">
        <v>62</v>
      </c>
      <c r="D230">
        <v>1</v>
      </c>
      <c r="E230">
        <v>2032</v>
      </c>
      <c r="F230" s="55" t="s">
        <v>98</v>
      </c>
      <c r="G230" s="55" t="s">
        <v>99</v>
      </c>
      <c r="H230">
        <v>1</v>
      </c>
      <c r="I230">
        <v>1</v>
      </c>
      <c r="J230">
        <v>13</v>
      </c>
      <c r="K230">
        <v>9</v>
      </c>
      <c r="L230">
        <v>7</v>
      </c>
      <c r="M230" s="55" t="s">
        <v>87</v>
      </c>
      <c r="N230">
        <v>1779</v>
      </c>
      <c r="O230">
        <v>1779</v>
      </c>
      <c r="Q230">
        <v>0</v>
      </c>
    </row>
    <row r="231" spans="1:17" hidden="1">
      <c r="A231" s="55" t="s">
        <v>76</v>
      </c>
      <c r="B231" s="55" t="s">
        <v>15</v>
      </c>
      <c r="C231" s="55" t="s">
        <v>62</v>
      </c>
      <c r="D231">
        <v>1</v>
      </c>
      <c r="E231">
        <v>2032</v>
      </c>
      <c r="F231" s="55" t="s">
        <v>98</v>
      </c>
      <c r="G231" s="55" t="s">
        <v>99</v>
      </c>
      <c r="H231">
        <v>1</v>
      </c>
      <c r="I231">
        <v>1</v>
      </c>
      <c r="J231">
        <v>13</v>
      </c>
      <c r="K231">
        <v>9</v>
      </c>
      <c r="L231">
        <v>20</v>
      </c>
      <c r="M231" s="55" t="s">
        <v>88</v>
      </c>
      <c r="N231">
        <v>2170</v>
      </c>
      <c r="O231">
        <v>2170</v>
      </c>
      <c r="Q231">
        <v>0</v>
      </c>
    </row>
    <row r="232" spans="1:17" hidden="1">
      <c r="A232" s="55" t="s">
        <v>76</v>
      </c>
      <c r="B232" s="55" t="s">
        <v>15</v>
      </c>
      <c r="C232" s="55" t="s">
        <v>62</v>
      </c>
      <c r="D232">
        <v>1</v>
      </c>
      <c r="E232">
        <v>2032</v>
      </c>
      <c r="F232" s="55" t="s">
        <v>98</v>
      </c>
      <c r="G232" s="55" t="s">
        <v>99</v>
      </c>
      <c r="H232">
        <v>1</v>
      </c>
      <c r="I232">
        <v>1</v>
      </c>
      <c r="J232">
        <v>13</v>
      </c>
      <c r="K232">
        <v>9</v>
      </c>
      <c r="L232">
        <v>99</v>
      </c>
      <c r="M232" s="55" t="s">
        <v>89</v>
      </c>
      <c r="N232">
        <v>48888</v>
      </c>
      <c r="O232">
        <v>48888</v>
      </c>
      <c r="Q232">
        <v>0</v>
      </c>
    </row>
    <row r="233" spans="1:17" hidden="1">
      <c r="A233" s="55" t="s">
        <v>74</v>
      </c>
      <c r="B233" s="55" t="s">
        <v>13</v>
      </c>
      <c r="C233" s="55" t="s">
        <v>62</v>
      </c>
      <c r="D233">
        <v>1</v>
      </c>
      <c r="E233">
        <v>2032</v>
      </c>
      <c r="F233" s="55" t="s">
        <v>98</v>
      </c>
      <c r="G233" s="55" t="s">
        <v>99</v>
      </c>
      <c r="H233">
        <v>1</v>
      </c>
      <c r="I233">
        <v>1</v>
      </c>
      <c r="J233">
        <v>13</v>
      </c>
      <c r="K233">
        <v>9</v>
      </c>
      <c r="L233">
        <v>1</v>
      </c>
      <c r="M233" s="55" t="s">
        <v>83</v>
      </c>
      <c r="N233">
        <v>403</v>
      </c>
      <c r="O233">
        <v>403</v>
      </c>
      <c r="Q233">
        <v>0</v>
      </c>
    </row>
    <row r="234" spans="1:17" hidden="1">
      <c r="A234" s="55" t="s">
        <v>74</v>
      </c>
      <c r="B234" s="55" t="s">
        <v>13</v>
      </c>
      <c r="C234" s="55" t="s">
        <v>62</v>
      </c>
      <c r="D234">
        <v>1</v>
      </c>
      <c r="E234">
        <v>2032</v>
      </c>
      <c r="F234" s="55" t="s">
        <v>98</v>
      </c>
      <c r="G234" s="55" t="s">
        <v>99</v>
      </c>
      <c r="H234">
        <v>1</v>
      </c>
      <c r="I234">
        <v>1</v>
      </c>
      <c r="J234">
        <v>13</v>
      </c>
      <c r="K234">
        <v>9</v>
      </c>
      <c r="L234">
        <v>2</v>
      </c>
      <c r="M234" s="55" t="s">
        <v>84</v>
      </c>
      <c r="N234">
        <v>847</v>
      </c>
      <c r="O234">
        <v>847</v>
      </c>
      <c r="Q234">
        <v>0</v>
      </c>
    </row>
    <row r="235" spans="1:17" hidden="1">
      <c r="A235" s="55" t="s">
        <v>74</v>
      </c>
      <c r="B235" s="55" t="s">
        <v>13</v>
      </c>
      <c r="C235" s="55" t="s">
        <v>62</v>
      </c>
      <c r="D235">
        <v>1</v>
      </c>
      <c r="E235">
        <v>2032</v>
      </c>
      <c r="F235" s="55" t="s">
        <v>98</v>
      </c>
      <c r="G235" s="55" t="s">
        <v>99</v>
      </c>
      <c r="H235">
        <v>1</v>
      </c>
      <c r="I235">
        <v>1</v>
      </c>
      <c r="J235">
        <v>13</v>
      </c>
      <c r="K235">
        <v>9</v>
      </c>
      <c r="L235">
        <v>3</v>
      </c>
      <c r="M235" s="55" t="s">
        <v>18</v>
      </c>
      <c r="N235">
        <v>9650</v>
      </c>
      <c r="O235">
        <v>9650</v>
      </c>
      <c r="Q235">
        <v>0</v>
      </c>
    </row>
    <row r="236" spans="1:17" hidden="1">
      <c r="A236" s="55" t="s">
        <v>74</v>
      </c>
      <c r="B236" s="55" t="s">
        <v>13</v>
      </c>
      <c r="C236" s="55" t="s">
        <v>62</v>
      </c>
      <c r="D236">
        <v>1</v>
      </c>
      <c r="E236">
        <v>2032</v>
      </c>
      <c r="F236" s="55" t="s">
        <v>98</v>
      </c>
      <c r="G236" s="55" t="s">
        <v>99</v>
      </c>
      <c r="H236">
        <v>1</v>
      </c>
      <c r="I236">
        <v>1</v>
      </c>
      <c r="J236">
        <v>13</v>
      </c>
      <c r="K236">
        <v>9</v>
      </c>
      <c r="L236">
        <v>4</v>
      </c>
      <c r="M236" s="55" t="s">
        <v>2</v>
      </c>
      <c r="N236">
        <v>19513</v>
      </c>
      <c r="O236">
        <v>19513</v>
      </c>
      <c r="Q236">
        <v>0</v>
      </c>
    </row>
    <row r="237" spans="1:17" hidden="1">
      <c r="A237" s="55" t="s">
        <v>74</v>
      </c>
      <c r="B237" s="55" t="s">
        <v>13</v>
      </c>
      <c r="C237" s="55" t="s">
        <v>62</v>
      </c>
      <c r="D237">
        <v>1</v>
      </c>
      <c r="E237">
        <v>2032</v>
      </c>
      <c r="F237" s="55" t="s">
        <v>98</v>
      </c>
      <c r="G237" s="55" t="s">
        <v>99</v>
      </c>
      <c r="H237">
        <v>1</v>
      </c>
      <c r="I237">
        <v>1</v>
      </c>
      <c r="J237">
        <v>13</v>
      </c>
      <c r="K237">
        <v>9</v>
      </c>
      <c r="L237">
        <v>5</v>
      </c>
      <c r="M237" s="55" t="s">
        <v>85</v>
      </c>
      <c r="N237">
        <v>1638</v>
      </c>
      <c r="O237">
        <v>1638</v>
      </c>
      <c r="Q237">
        <v>0</v>
      </c>
    </row>
    <row r="238" spans="1:17" hidden="1">
      <c r="A238" s="55" t="s">
        <v>74</v>
      </c>
      <c r="B238" s="55" t="s">
        <v>13</v>
      </c>
      <c r="C238" s="55" t="s">
        <v>62</v>
      </c>
      <c r="D238">
        <v>1</v>
      </c>
      <c r="E238">
        <v>2032</v>
      </c>
      <c r="F238" s="55" t="s">
        <v>98</v>
      </c>
      <c r="G238" s="55" t="s">
        <v>99</v>
      </c>
      <c r="H238">
        <v>1</v>
      </c>
      <c r="I238">
        <v>1</v>
      </c>
      <c r="J238">
        <v>13</v>
      </c>
      <c r="K238">
        <v>9</v>
      </c>
      <c r="L238">
        <v>6</v>
      </c>
      <c r="M238" s="55" t="s">
        <v>86</v>
      </c>
      <c r="N238">
        <v>328</v>
      </c>
      <c r="O238">
        <v>328</v>
      </c>
      <c r="Q238">
        <v>0</v>
      </c>
    </row>
    <row r="239" spans="1:17" hidden="1">
      <c r="A239" s="55" t="s">
        <v>74</v>
      </c>
      <c r="B239" s="55" t="s">
        <v>13</v>
      </c>
      <c r="C239" s="55" t="s">
        <v>62</v>
      </c>
      <c r="D239">
        <v>1</v>
      </c>
      <c r="E239">
        <v>2032</v>
      </c>
      <c r="F239" s="55" t="s">
        <v>98</v>
      </c>
      <c r="G239" s="55" t="s">
        <v>99</v>
      </c>
      <c r="H239">
        <v>1</v>
      </c>
      <c r="I239">
        <v>1</v>
      </c>
      <c r="J239">
        <v>13</v>
      </c>
      <c r="K239">
        <v>9</v>
      </c>
      <c r="L239">
        <v>7</v>
      </c>
      <c r="M239" s="55" t="s">
        <v>87</v>
      </c>
      <c r="N239">
        <v>1973</v>
      </c>
      <c r="O239">
        <v>1973</v>
      </c>
      <c r="Q239">
        <v>0</v>
      </c>
    </row>
    <row r="240" spans="1:17" hidden="1">
      <c r="A240" s="55" t="s">
        <v>74</v>
      </c>
      <c r="B240" s="55" t="s">
        <v>13</v>
      </c>
      <c r="C240" s="55" t="s">
        <v>62</v>
      </c>
      <c r="D240">
        <v>1</v>
      </c>
      <c r="E240">
        <v>2032</v>
      </c>
      <c r="F240" s="55" t="s">
        <v>98</v>
      </c>
      <c r="G240" s="55" t="s">
        <v>99</v>
      </c>
      <c r="H240">
        <v>1</v>
      </c>
      <c r="I240">
        <v>1</v>
      </c>
      <c r="J240">
        <v>13</v>
      </c>
      <c r="K240">
        <v>9</v>
      </c>
      <c r="L240">
        <v>20</v>
      </c>
      <c r="M240" s="55" t="s">
        <v>88</v>
      </c>
      <c r="N240">
        <v>2978</v>
      </c>
      <c r="O240">
        <v>2978</v>
      </c>
      <c r="Q240">
        <v>0</v>
      </c>
    </row>
    <row r="241" spans="1:17" hidden="1">
      <c r="A241" s="55" t="s">
        <v>74</v>
      </c>
      <c r="B241" s="55" t="s">
        <v>13</v>
      </c>
      <c r="C241" s="55" t="s">
        <v>62</v>
      </c>
      <c r="D241">
        <v>1</v>
      </c>
      <c r="E241">
        <v>2032</v>
      </c>
      <c r="F241" s="55" t="s">
        <v>98</v>
      </c>
      <c r="G241" s="55" t="s">
        <v>99</v>
      </c>
      <c r="H241">
        <v>1</v>
      </c>
      <c r="I241">
        <v>1</v>
      </c>
      <c r="J241">
        <v>13</v>
      </c>
      <c r="K241">
        <v>9</v>
      </c>
      <c r="L241">
        <v>99</v>
      </c>
      <c r="M241" s="55" t="s">
        <v>89</v>
      </c>
      <c r="N241">
        <v>35748</v>
      </c>
      <c r="O241">
        <v>35748</v>
      </c>
      <c r="Q241">
        <v>0</v>
      </c>
    </row>
    <row r="242" spans="1:17" hidden="1">
      <c r="A242" s="55" t="s">
        <v>75</v>
      </c>
      <c r="B242" s="55" t="s">
        <v>14</v>
      </c>
      <c r="C242" s="55" t="s">
        <v>62</v>
      </c>
      <c r="D242">
        <v>1</v>
      </c>
      <c r="E242">
        <v>2032</v>
      </c>
      <c r="F242" s="55" t="s">
        <v>98</v>
      </c>
      <c r="G242" s="55" t="s">
        <v>99</v>
      </c>
      <c r="H242">
        <v>1</v>
      </c>
      <c r="I242">
        <v>1</v>
      </c>
      <c r="J242">
        <v>13</v>
      </c>
      <c r="K242">
        <v>9</v>
      </c>
      <c r="L242">
        <v>1</v>
      </c>
      <c r="M242" s="55" t="s">
        <v>83</v>
      </c>
      <c r="N242">
        <v>511</v>
      </c>
      <c r="O242">
        <v>511</v>
      </c>
      <c r="Q242">
        <v>0</v>
      </c>
    </row>
    <row r="243" spans="1:17" hidden="1">
      <c r="A243" s="55" t="s">
        <v>75</v>
      </c>
      <c r="B243" s="55" t="s">
        <v>14</v>
      </c>
      <c r="C243" s="55" t="s">
        <v>62</v>
      </c>
      <c r="D243">
        <v>1</v>
      </c>
      <c r="E243">
        <v>2032</v>
      </c>
      <c r="F243" s="55" t="s">
        <v>98</v>
      </c>
      <c r="G243" s="55" t="s">
        <v>99</v>
      </c>
      <c r="H243">
        <v>1</v>
      </c>
      <c r="I243">
        <v>1</v>
      </c>
      <c r="J243">
        <v>13</v>
      </c>
      <c r="K243">
        <v>9</v>
      </c>
      <c r="L243">
        <v>2</v>
      </c>
      <c r="M243" s="55" t="s">
        <v>84</v>
      </c>
      <c r="N243">
        <v>240</v>
      </c>
      <c r="O243">
        <v>240</v>
      </c>
      <c r="Q243">
        <v>0</v>
      </c>
    </row>
    <row r="244" spans="1:17" hidden="1">
      <c r="A244" s="55" t="s">
        <v>75</v>
      </c>
      <c r="B244" s="55" t="s">
        <v>14</v>
      </c>
      <c r="C244" s="55" t="s">
        <v>62</v>
      </c>
      <c r="D244">
        <v>1</v>
      </c>
      <c r="E244">
        <v>2032</v>
      </c>
      <c r="F244" s="55" t="s">
        <v>98</v>
      </c>
      <c r="G244" s="55" t="s">
        <v>99</v>
      </c>
      <c r="H244">
        <v>1</v>
      </c>
      <c r="I244">
        <v>1</v>
      </c>
      <c r="J244">
        <v>13</v>
      </c>
      <c r="K244">
        <v>9</v>
      </c>
      <c r="L244">
        <v>3</v>
      </c>
      <c r="M244" s="55" t="s">
        <v>18</v>
      </c>
      <c r="N244">
        <v>974</v>
      </c>
      <c r="O244">
        <v>974</v>
      </c>
      <c r="Q244">
        <v>0</v>
      </c>
    </row>
    <row r="245" spans="1:17" hidden="1">
      <c r="A245" s="55" t="s">
        <v>75</v>
      </c>
      <c r="B245" s="55" t="s">
        <v>14</v>
      </c>
      <c r="C245" s="55" t="s">
        <v>62</v>
      </c>
      <c r="D245">
        <v>1</v>
      </c>
      <c r="E245">
        <v>2032</v>
      </c>
      <c r="F245" s="55" t="s">
        <v>98</v>
      </c>
      <c r="G245" s="55" t="s">
        <v>99</v>
      </c>
      <c r="H245">
        <v>1</v>
      </c>
      <c r="I245">
        <v>1</v>
      </c>
      <c r="J245">
        <v>13</v>
      </c>
      <c r="K245">
        <v>9</v>
      </c>
      <c r="L245">
        <v>4</v>
      </c>
      <c r="M245" s="55" t="s">
        <v>2</v>
      </c>
      <c r="N245">
        <v>6615</v>
      </c>
      <c r="O245">
        <v>6615</v>
      </c>
      <c r="Q245">
        <v>0</v>
      </c>
    </row>
    <row r="246" spans="1:17" hidden="1">
      <c r="A246" s="55" t="s">
        <v>75</v>
      </c>
      <c r="B246" s="55" t="s">
        <v>14</v>
      </c>
      <c r="C246" s="55" t="s">
        <v>62</v>
      </c>
      <c r="D246">
        <v>1</v>
      </c>
      <c r="E246">
        <v>2032</v>
      </c>
      <c r="F246" s="55" t="s">
        <v>98</v>
      </c>
      <c r="G246" s="55" t="s">
        <v>99</v>
      </c>
      <c r="H246">
        <v>1</v>
      </c>
      <c r="I246">
        <v>1</v>
      </c>
      <c r="J246">
        <v>13</v>
      </c>
      <c r="K246">
        <v>9</v>
      </c>
      <c r="L246">
        <v>5</v>
      </c>
      <c r="M246" s="55" t="s">
        <v>85</v>
      </c>
      <c r="N246">
        <v>143</v>
      </c>
      <c r="O246">
        <v>143</v>
      </c>
      <c r="Q246">
        <v>0</v>
      </c>
    </row>
    <row r="247" spans="1:17" hidden="1">
      <c r="A247" s="55" t="s">
        <v>75</v>
      </c>
      <c r="B247" s="55" t="s">
        <v>14</v>
      </c>
      <c r="C247" s="55" t="s">
        <v>62</v>
      </c>
      <c r="D247">
        <v>1</v>
      </c>
      <c r="E247">
        <v>2032</v>
      </c>
      <c r="F247" s="55" t="s">
        <v>98</v>
      </c>
      <c r="G247" s="55" t="s">
        <v>99</v>
      </c>
      <c r="H247">
        <v>1</v>
      </c>
      <c r="I247">
        <v>1</v>
      </c>
      <c r="J247">
        <v>13</v>
      </c>
      <c r="K247">
        <v>9</v>
      </c>
      <c r="L247">
        <v>7</v>
      </c>
      <c r="M247" s="55" t="s">
        <v>87</v>
      </c>
      <c r="N247">
        <v>156</v>
      </c>
      <c r="O247">
        <v>156</v>
      </c>
      <c r="Q247">
        <v>0</v>
      </c>
    </row>
    <row r="248" spans="1:17" hidden="1">
      <c r="A248" s="55" t="s">
        <v>75</v>
      </c>
      <c r="B248" s="55" t="s">
        <v>14</v>
      </c>
      <c r="C248" s="55" t="s">
        <v>62</v>
      </c>
      <c r="D248">
        <v>1</v>
      </c>
      <c r="E248">
        <v>2032</v>
      </c>
      <c r="F248" s="55" t="s">
        <v>98</v>
      </c>
      <c r="G248" s="55" t="s">
        <v>99</v>
      </c>
      <c r="H248">
        <v>1</v>
      </c>
      <c r="I248">
        <v>1</v>
      </c>
      <c r="J248">
        <v>13</v>
      </c>
      <c r="K248">
        <v>9</v>
      </c>
      <c r="L248">
        <v>20</v>
      </c>
      <c r="M248" s="55" t="s">
        <v>88</v>
      </c>
      <c r="N248">
        <v>677</v>
      </c>
      <c r="O248">
        <v>677</v>
      </c>
      <c r="Q248">
        <v>0</v>
      </c>
    </row>
    <row r="249" spans="1:17" hidden="1">
      <c r="A249" s="55" t="s">
        <v>75</v>
      </c>
      <c r="B249" s="55" t="s">
        <v>14</v>
      </c>
      <c r="C249" s="55" t="s">
        <v>62</v>
      </c>
      <c r="D249">
        <v>1</v>
      </c>
      <c r="E249">
        <v>2032</v>
      </c>
      <c r="F249" s="55" t="s">
        <v>98</v>
      </c>
      <c r="G249" s="55" t="s">
        <v>99</v>
      </c>
      <c r="H249">
        <v>1</v>
      </c>
      <c r="I249">
        <v>1</v>
      </c>
      <c r="J249">
        <v>13</v>
      </c>
      <c r="K249">
        <v>9</v>
      </c>
      <c r="L249">
        <v>99</v>
      </c>
      <c r="M249" s="55" t="s">
        <v>89</v>
      </c>
      <c r="N249">
        <v>9036</v>
      </c>
      <c r="O249">
        <v>9036</v>
      </c>
      <c r="Q249">
        <v>0</v>
      </c>
    </row>
    <row r="250" spans="1:17" hidden="1">
      <c r="A250" s="55" t="s">
        <v>80</v>
      </c>
      <c r="B250" s="55" t="s">
        <v>10</v>
      </c>
      <c r="C250" s="55" t="s">
        <v>62</v>
      </c>
      <c r="D250">
        <v>1</v>
      </c>
      <c r="E250">
        <v>2032</v>
      </c>
      <c r="F250" s="55" t="s">
        <v>98</v>
      </c>
      <c r="G250" s="55" t="s">
        <v>99</v>
      </c>
      <c r="H250">
        <v>1</v>
      </c>
      <c r="I250">
        <v>1</v>
      </c>
      <c r="J250">
        <v>13</v>
      </c>
      <c r="K250">
        <v>9</v>
      </c>
      <c r="L250">
        <v>1</v>
      </c>
      <c r="M250" s="55" t="s">
        <v>83</v>
      </c>
      <c r="N250">
        <v>151</v>
      </c>
      <c r="O250">
        <v>151</v>
      </c>
      <c r="Q250">
        <v>0</v>
      </c>
    </row>
    <row r="251" spans="1:17" hidden="1">
      <c r="A251" s="55" t="s">
        <v>80</v>
      </c>
      <c r="B251" s="55" t="s">
        <v>10</v>
      </c>
      <c r="C251" s="55" t="s">
        <v>62</v>
      </c>
      <c r="D251">
        <v>1</v>
      </c>
      <c r="E251">
        <v>2032</v>
      </c>
      <c r="F251" s="55" t="s">
        <v>98</v>
      </c>
      <c r="G251" s="55" t="s">
        <v>99</v>
      </c>
      <c r="H251">
        <v>1</v>
      </c>
      <c r="I251">
        <v>1</v>
      </c>
      <c r="J251">
        <v>13</v>
      </c>
      <c r="K251">
        <v>9</v>
      </c>
      <c r="L251">
        <v>2</v>
      </c>
      <c r="M251" s="55" t="s">
        <v>84</v>
      </c>
      <c r="N251">
        <v>3593</v>
      </c>
      <c r="O251">
        <v>3593</v>
      </c>
      <c r="Q251">
        <v>0</v>
      </c>
    </row>
    <row r="252" spans="1:17" hidden="1">
      <c r="A252" s="55" t="s">
        <v>80</v>
      </c>
      <c r="B252" s="55" t="s">
        <v>10</v>
      </c>
      <c r="C252" s="55" t="s">
        <v>62</v>
      </c>
      <c r="D252">
        <v>1</v>
      </c>
      <c r="E252">
        <v>2032</v>
      </c>
      <c r="F252" s="55" t="s">
        <v>98</v>
      </c>
      <c r="G252" s="55" t="s">
        <v>99</v>
      </c>
      <c r="H252">
        <v>1</v>
      </c>
      <c r="I252">
        <v>1</v>
      </c>
      <c r="J252">
        <v>13</v>
      </c>
      <c r="K252">
        <v>9</v>
      </c>
      <c r="L252">
        <v>3</v>
      </c>
      <c r="M252" s="55" t="s">
        <v>18</v>
      </c>
      <c r="N252">
        <v>13492</v>
      </c>
      <c r="O252">
        <v>13492</v>
      </c>
      <c r="Q252">
        <v>0</v>
      </c>
    </row>
    <row r="253" spans="1:17" hidden="1">
      <c r="A253" s="55" t="s">
        <v>80</v>
      </c>
      <c r="B253" s="55" t="s">
        <v>10</v>
      </c>
      <c r="C253" s="55" t="s">
        <v>62</v>
      </c>
      <c r="D253">
        <v>1</v>
      </c>
      <c r="E253">
        <v>2032</v>
      </c>
      <c r="F253" s="55" t="s">
        <v>98</v>
      </c>
      <c r="G253" s="55" t="s">
        <v>99</v>
      </c>
      <c r="H253">
        <v>1</v>
      </c>
      <c r="I253">
        <v>1</v>
      </c>
      <c r="J253">
        <v>13</v>
      </c>
      <c r="K253">
        <v>9</v>
      </c>
      <c r="L253">
        <v>4</v>
      </c>
      <c r="M253" s="55" t="s">
        <v>2</v>
      </c>
      <c r="N253">
        <v>7490</v>
      </c>
      <c r="O253">
        <v>7490</v>
      </c>
      <c r="Q253">
        <v>0</v>
      </c>
    </row>
    <row r="254" spans="1:17" hidden="1">
      <c r="A254" s="55" t="s">
        <v>80</v>
      </c>
      <c r="B254" s="55" t="s">
        <v>10</v>
      </c>
      <c r="C254" s="55" t="s">
        <v>62</v>
      </c>
      <c r="D254">
        <v>1</v>
      </c>
      <c r="E254">
        <v>2032</v>
      </c>
      <c r="F254" s="55" t="s">
        <v>98</v>
      </c>
      <c r="G254" s="55" t="s">
        <v>99</v>
      </c>
      <c r="H254">
        <v>1</v>
      </c>
      <c r="I254">
        <v>1</v>
      </c>
      <c r="J254">
        <v>13</v>
      </c>
      <c r="K254">
        <v>9</v>
      </c>
      <c r="L254">
        <v>5</v>
      </c>
      <c r="M254" s="55" t="s">
        <v>85</v>
      </c>
      <c r="N254">
        <v>2276</v>
      </c>
      <c r="O254">
        <v>2276</v>
      </c>
      <c r="Q254">
        <v>0</v>
      </c>
    </row>
    <row r="255" spans="1:17" hidden="1">
      <c r="A255" s="55" t="s">
        <v>80</v>
      </c>
      <c r="B255" s="55" t="s">
        <v>10</v>
      </c>
      <c r="C255" s="55" t="s">
        <v>62</v>
      </c>
      <c r="D255">
        <v>1</v>
      </c>
      <c r="E255">
        <v>2032</v>
      </c>
      <c r="F255" s="55" t="s">
        <v>98</v>
      </c>
      <c r="G255" s="55" t="s">
        <v>99</v>
      </c>
      <c r="H255">
        <v>1</v>
      </c>
      <c r="I255">
        <v>1</v>
      </c>
      <c r="J255">
        <v>13</v>
      </c>
      <c r="K255">
        <v>9</v>
      </c>
      <c r="L255">
        <v>6</v>
      </c>
      <c r="M255" s="55" t="s">
        <v>86</v>
      </c>
      <c r="N255">
        <v>526</v>
      </c>
      <c r="O255">
        <v>526</v>
      </c>
      <c r="Q255">
        <v>0</v>
      </c>
    </row>
    <row r="256" spans="1:17" hidden="1">
      <c r="A256" s="55" t="s">
        <v>80</v>
      </c>
      <c r="B256" s="55" t="s">
        <v>10</v>
      </c>
      <c r="C256" s="55" t="s">
        <v>62</v>
      </c>
      <c r="D256">
        <v>1</v>
      </c>
      <c r="E256">
        <v>2032</v>
      </c>
      <c r="F256" s="55" t="s">
        <v>98</v>
      </c>
      <c r="G256" s="55" t="s">
        <v>99</v>
      </c>
      <c r="H256">
        <v>1</v>
      </c>
      <c r="I256">
        <v>1</v>
      </c>
      <c r="J256">
        <v>13</v>
      </c>
      <c r="K256">
        <v>9</v>
      </c>
      <c r="L256">
        <v>7</v>
      </c>
      <c r="M256" s="55" t="s">
        <v>87</v>
      </c>
      <c r="N256">
        <v>2801</v>
      </c>
      <c r="O256">
        <v>2801</v>
      </c>
      <c r="Q256">
        <v>0</v>
      </c>
    </row>
    <row r="257" spans="1:17" hidden="1">
      <c r="A257" s="55" t="s">
        <v>80</v>
      </c>
      <c r="B257" s="55" t="s">
        <v>10</v>
      </c>
      <c r="C257" s="55" t="s">
        <v>62</v>
      </c>
      <c r="D257">
        <v>1</v>
      </c>
      <c r="E257">
        <v>2032</v>
      </c>
      <c r="F257" s="55" t="s">
        <v>98</v>
      </c>
      <c r="G257" s="55" t="s">
        <v>99</v>
      </c>
      <c r="H257">
        <v>1</v>
      </c>
      <c r="I257">
        <v>1</v>
      </c>
      <c r="J257">
        <v>13</v>
      </c>
      <c r="K257">
        <v>9</v>
      </c>
      <c r="L257">
        <v>20</v>
      </c>
      <c r="M257" s="55" t="s">
        <v>88</v>
      </c>
      <c r="N257">
        <v>2749</v>
      </c>
      <c r="O257">
        <v>2749</v>
      </c>
      <c r="Q257">
        <v>0</v>
      </c>
    </row>
    <row r="258" spans="1:17" hidden="1">
      <c r="A258" s="55" t="s">
        <v>80</v>
      </c>
      <c r="B258" s="55" t="s">
        <v>10</v>
      </c>
      <c r="C258" s="55" t="s">
        <v>62</v>
      </c>
      <c r="D258">
        <v>1</v>
      </c>
      <c r="E258">
        <v>2032</v>
      </c>
      <c r="F258" s="55" t="s">
        <v>98</v>
      </c>
      <c r="G258" s="55" t="s">
        <v>99</v>
      </c>
      <c r="H258">
        <v>1</v>
      </c>
      <c r="I258">
        <v>1</v>
      </c>
      <c r="J258">
        <v>13</v>
      </c>
      <c r="K258">
        <v>9</v>
      </c>
      <c r="L258">
        <v>99</v>
      </c>
      <c r="M258" s="55" t="s">
        <v>89</v>
      </c>
      <c r="N258">
        <v>30125</v>
      </c>
      <c r="O258">
        <v>30125</v>
      </c>
      <c r="Q258">
        <v>0</v>
      </c>
    </row>
    <row r="259" spans="1:17" hidden="1">
      <c r="A259" s="55" t="s">
        <v>78</v>
      </c>
      <c r="B259" s="55" t="s">
        <v>17</v>
      </c>
      <c r="C259" s="55" t="s">
        <v>62</v>
      </c>
      <c r="D259">
        <v>1</v>
      </c>
      <c r="E259">
        <v>2022</v>
      </c>
      <c r="F259" s="55" t="s">
        <v>98</v>
      </c>
      <c r="G259" s="55" t="s">
        <v>101</v>
      </c>
      <c r="H259">
        <v>0</v>
      </c>
      <c r="I259">
        <v>1</v>
      </c>
      <c r="J259">
        <v>13</v>
      </c>
      <c r="K259">
        <v>9</v>
      </c>
      <c r="L259">
        <v>1</v>
      </c>
      <c r="M259" s="55" t="s">
        <v>83</v>
      </c>
      <c r="N259">
        <v>128</v>
      </c>
      <c r="O259">
        <v>128</v>
      </c>
      <c r="Q259">
        <v>0</v>
      </c>
    </row>
    <row r="260" spans="1:17" hidden="1">
      <c r="A260" s="55" t="s">
        <v>78</v>
      </c>
      <c r="B260" s="55" t="s">
        <v>17</v>
      </c>
      <c r="C260" s="55" t="s">
        <v>62</v>
      </c>
      <c r="D260">
        <v>1</v>
      </c>
      <c r="E260">
        <v>2022</v>
      </c>
      <c r="F260" s="55" t="s">
        <v>98</v>
      </c>
      <c r="G260" s="55" t="s">
        <v>101</v>
      </c>
      <c r="H260">
        <v>0</v>
      </c>
      <c r="I260">
        <v>1</v>
      </c>
      <c r="J260">
        <v>13</v>
      </c>
      <c r="K260">
        <v>9</v>
      </c>
      <c r="L260">
        <v>2</v>
      </c>
      <c r="M260" s="55" t="s">
        <v>84</v>
      </c>
      <c r="N260">
        <v>47</v>
      </c>
      <c r="O260">
        <v>47</v>
      </c>
      <c r="Q260">
        <v>0</v>
      </c>
    </row>
    <row r="261" spans="1:17" hidden="1">
      <c r="A261" s="55" t="s">
        <v>78</v>
      </c>
      <c r="B261" s="55" t="s">
        <v>17</v>
      </c>
      <c r="C261" s="55" t="s">
        <v>62</v>
      </c>
      <c r="D261">
        <v>1</v>
      </c>
      <c r="E261">
        <v>2022</v>
      </c>
      <c r="F261" s="55" t="s">
        <v>98</v>
      </c>
      <c r="G261" s="55" t="s">
        <v>101</v>
      </c>
      <c r="H261">
        <v>0</v>
      </c>
      <c r="I261">
        <v>1</v>
      </c>
      <c r="J261">
        <v>13</v>
      </c>
      <c r="K261">
        <v>9</v>
      </c>
      <c r="L261">
        <v>3</v>
      </c>
      <c r="M261" s="55" t="s">
        <v>18</v>
      </c>
      <c r="N261">
        <v>805</v>
      </c>
      <c r="O261">
        <v>805</v>
      </c>
      <c r="Q261">
        <v>0</v>
      </c>
    </row>
    <row r="262" spans="1:17" hidden="1">
      <c r="A262" s="55" t="s">
        <v>78</v>
      </c>
      <c r="B262" s="55" t="s">
        <v>17</v>
      </c>
      <c r="C262" s="55" t="s">
        <v>62</v>
      </c>
      <c r="D262">
        <v>1</v>
      </c>
      <c r="E262">
        <v>2022</v>
      </c>
      <c r="F262" s="55" t="s">
        <v>98</v>
      </c>
      <c r="G262" s="55" t="s">
        <v>101</v>
      </c>
      <c r="H262">
        <v>0</v>
      </c>
      <c r="I262">
        <v>1</v>
      </c>
      <c r="J262">
        <v>13</v>
      </c>
      <c r="K262">
        <v>9</v>
      </c>
      <c r="L262">
        <v>4</v>
      </c>
      <c r="M262" s="55" t="s">
        <v>2</v>
      </c>
      <c r="N262">
        <v>4871</v>
      </c>
      <c r="O262">
        <v>4871</v>
      </c>
      <c r="Q262">
        <v>0</v>
      </c>
    </row>
    <row r="263" spans="1:17" hidden="1">
      <c r="A263" s="55" t="s">
        <v>78</v>
      </c>
      <c r="B263" s="55" t="s">
        <v>17</v>
      </c>
      <c r="C263" s="55" t="s">
        <v>62</v>
      </c>
      <c r="D263">
        <v>1</v>
      </c>
      <c r="E263">
        <v>2022</v>
      </c>
      <c r="F263" s="55" t="s">
        <v>98</v>
      </c>
      <c r="G263" s="55" t="s">
        <v>101</v>
      </c>
      <c r="H263">
        <v>0</v>
      </c>
      <c r="I263">
        <v>1</v>
      </c>
      <c r="J263">
        <v>13</v>
      </c>
      <c r="K263">
        <v>9</v>
      </c>
      <c r="L263">
        <v>5</v>
      </c>
      <c r="M263" s="55" t="s">
        <v>85</v>
      </c>
      <c r="N263">
        <v>56</v>
      </c>
      <c r="O263">
        <v>56</v>
      </c>
      <c r="Q263">
        <v>0</v>
      </c>
    </row>
    <row r="264" spans="1:17" hidden="1">
      <c r="A264" s="55" t="s">
        <v>78</v>
      </c>
      <c r="B264" s="55" t="s">
        <v>17</v>
      </c>
      <c r="C264" s="55" t="s">
        <v>62</v>
      </c>
      <c r="D264">
        <v>1</v>
      </c>
      <c r="E264">
        <v>2022</v>
      </c>
      <c r="F264" s="55" t="s">
        <v>98</v>
      </c>
      <c r="G264" s="55" t="s">
        <v>101</v>
      </c>
      <c r="H264">
        <v>0</v>
      </c>
      <c r="I264">
        <v>1</v>
      </c>
      <c r="J264">
        <v>13</v>
      </c>
      <c r="K264">
        <v>9</v>
      </c>
      <c r="L264">
        <v>6</v>
      </c>
      <c r="M264" s="55" t="s">
        <v>86</v>
      </c>
      <c r="N264">
        <v>8</v>
      </c>
      <c r="O264">
        <v>8</v>
      </c>
      <c r="Q264">
        <v>0</v>
      </c>
    </row>
    <row r="265" spans="1:17" hidden="1">
      <c r="A265" s="55" t="s">
        <v>78</v>
      </c>
      <c r="B265" s="55" t="s">
        <v>17</v>
      </c>
      <c r="C265" s="55" t="s">
        <v>62</v>
      </c>
      <c r="D265">
        <v>1</v>
      </c>
      <c r="E265">
        <v>2022</v>
      </c>
      <c r="F265" s="55" t="s">
        <v>98</v>
      </c>
      <c r="G265" s="55" t="s">
        <v>101</v>
      </c>
      <c r="H265">
        <v>0</v>
      </c>
      <c r="I265">
        <v>1</v>
      </c>
      <c r="J265">
        <v>13</v>
      </c>
      <c r="K265">
        <v>9</v>
      </c>
      <c r="L265">
        <v>7</v>
      </c>
      <c r="M265" s="55" t="s">
        <v>87</v>
      </c>
      <c r="N265">
        <v>64</v>
      </c>
      <c r="O265">
        <v>64</v>
      </c>
      <c r="Q265">
        <v>0</v>
      </c>
    </row>
    <row r="266" spans="1:17" hidden="1">
      <c r="A266" s="55" t="s">
        <v>78</v>
      </c>
      <c r="B266" s="55" t="s">
        <v>17</v>
      </c>
      <c r="C266" s="55" t="s">
        <v>62</v>
      </c>
      <c r="D266">
        <v>1</v>
      </c>
      <c r="E266">
        <v>2022</v>
      </c>
      <c r="F266" s="55" t="s">
        <v>98</v>
      </c>
      <c r="G266" s="55" t="s">
        <v>101</v>
      </c>
      <c r="H266">
        <v>0</v>
      </c>
      <c r="I266">
        <v>1</v>
      </c>
      <c r="J266">
        <v>13</v>
      </c>
      <c r="K266">
        <v>9</v>
      </c>
      <c r="L266">
        <v>20</v>
      </c>
      <c r="M266" s="55" t="s">
        <v>88</v>
      </c>
      <c r="N266">
        <v>170</v>
      </c>
      <c r="O266">
        <v>170</v>
      </c>
      <c r="Q266">
        <v>0</v>
      </c>
    </row>
    <row r="267" spans="1:17" hidden="1">
      <c r="A267" s="55" t="s">
        <v>78</v>
      </c>
      <c r="B267" s="55" t="s">
        <v>17</v>
      </c>
      <c r="C267" s="55" t="s">
        <v>62</v>
      </c>
      <c r="D267">
        <v>1</v>
      </c>
      <c r="E267">
        <v>2022</v>
      </c>
      <c r="F267" s="55" t="s">
        <v>98</v>
      </c>
      <c r="G267" s="55" t="s">
        <v>101</v>
      </c>
      <c r="H267">
        <v>0</v>
      </c>
      <c r="I267">
        <v>1</v>
      </c>
      <c r="J267">
        <v>13</v>
      </c>
      <c r="K267">
        <v>9</v>
      </c>
      <c r="L267">
        <v>99</v>
      </c>
      <c r="M267" s="55" t="s">
        <v>89</v>
      </c>
      <c r="N267">
        <v>6085</v>
      </c>
      <c r="O267">
        <v>6085</v>
      </c>
      <c r="Q267">
        <v>0</v>
      </c>
    </row>
    <row r="268" spans="1:17" hidden="1">
      <c r="A268" s="55" t="s">
        <v>74</v>
      </c>
      <c r="B268" s="55" t="s">
        <v>13</v>
      </c>
      <c r="C268" s="55" t="s">
        <v>62</v>
      </c>
      <c r="D268">
        <v>1</v>
      </c>
      <c r="E268">
        <v>2022</v>
      </c>
      <c r="F268" s="55" t="s">
        <v>98</v>
      </c>
      <c r="G268" s="55" t="s">
        <v>101</v>
      </c>
      <c r="H268">
        <v>0</v>
      </c>
      <c r="I268">
        <v>1</v>
      </c>
      <c r="J268">
        <v>13</v>
      </c>
      <c r="K268">
        <v>9</v>
      </c>
      <c r="L268">
        <v>1</v>
      </c>
      <c r="M268" s="55" t="s">
        <v>83</v>
      </c>
      <c r="N268">
        <v>442</v>
      </c>
      <c r="O268">
        <v>442</v>
      </c>
      <c r="Q268">
        <v>0</v>
      </c>
    </row>
    <row r="269" spans="1:17" hidden="1">
      <c r="A269" s="55" t="s">
        <v>74</v>
      </c>
      <c r="B269" s="55" t="s">
        <v>13</v>
      </c>
      <c r="C269" s="55" t="s">
        <v>62</v>
      </c>
      <c r="D269">
        <v>1</v>
      </c>
      <c r="E269">
        <v>2022</v>
      </c>
      <c r="F269" s="55" t="s">
        <v>98</v>
      </c>
      <c r="G269" s="55" t="s">
        <v>101</v>
      </c>
      <c r="H269">
        <v>0</v>
      </c>
      <c r="I269">
        <v>1</v>
      </c>
      <c r="J269">
        <v>13</v>
      </c>
      <c r="K269">
        <v>9</v>
      </c>
      <c r="L269">
        <v>2</v>
      </c>
      <c r="M269" s="55" t="s">
        <v>84</v>
      </c>
      <c r="N269">
        <v>812</v>
      </c>
      <c r="O269">
        <v>812</v>
      </c>
      <c r="Q269">
        <v>0</v>
      </c>
    </row>
    <row r="270" spans="1:17" hidden="1">
      <c r="A270" s="55" t="s">
        <v>74</v>
      </c>
      <c r="B270" s="55" t="s">
        <v>13</v>
      </c>
      <c r="C270" s="55" t="s">
        <v>62</v>
      </c>
      <c r="D270">
        <v>1</v>
      </c>
      <c r="E270">
        <v>2022</v>
      </c>
      <c r="F270" s="55" t="s">
        <v>98</v>
      </c>
      <c r="G270" s="55" t="s">
        <v>101</v>
      </c>
      <c r="H270">
        <v>0</v>
      </c>
      <c r="I270">
        <v>1</v>
      </c>
      <c r="J270">
        <v>13</v>
      </c>
      <c r="K270">
        <v>9</v>
      </c>
      <c r="L270">
        <v>3</v>
      </c>
      <c r="M270" s="55" t="s">
        <v>18</v>
      </c>
      <c r="N270">
        <v>9191</v>
      </c>
      <c r="O270">
        <v>9191</v>
      </c>
      <c r="Q270">
        <v>0</v>
      </c>
    </row>
    <row r="271" spans="1:17" hidden="1">
      <c r="A271" s="55" t="s">
        <v>74</v>
      </c>
      <c r="B271" s="55" t="s">
        <v>13</v>
      </c>
      <c r="C271" s="55" t="s">
        <v>62</v>
      </c>
      <c r="D271">
        <v>1</v>
      </c>
      <c r="E271">
        <v>2022</v>
      </c>
      <c r="F271" s="55" t="s">
        <v>98</v>
      </c>
      <c r="G271" s="55" t="s">
        <v>101</v>
      </c>
      <c r="H271">
        <v>0</v>
      </c>
      <c r="I271">
        <v>1</v>
      </c>
      <c r="J271">
        <v>13</v>
      </c>
      <c r="K271">
        <v>9</v>
      </c>
      <c r="L271">
        <v>4</v>
      </c>
      <c r="M271" s="55" t="s">
        <v>2</v>
      </c>
      <c r="N271">
        <v>23883</v>
      </c>
      <c r="O271">
        <v>23883</v>
      </c>
      <c r="Q271">
        <v>0</v>
      </c>
    </row>
    <row r="272" spans="1:17" hidden="1">
      <c r="A272" s="55" t="s">
        <v>74</v>
      </c>
      <c r="B272" s="55" t="s">
        <v>13</v>
      </c>
      <c r="C272" s="55" t="s">
        <v>62</v>
      </c>
      <c r="D272">
        <v>1</v>
      </c>
      <c r="E272">
        <v>2022</v>
      </c>
      <c r="F272" s="55" t="s">
        <v>98</v>
      </c>
      <c r="G272" s="55" t="s">
        <v>101</v>
      </c>
      <c r="H272">
        <v>0</v>
      </c>
      <c r="I272">
        <v>1</v>
      </c>
      <c r="J272">
        <v>13</v>
      </c>
      <c r="K272">
        <v>9</v>
      </c>
      <c r="L272">
        <v>5</v>
      </c>
      <c r="M272" s="55" t="s">
        <v>85</v>
      </c>
      <c r="N272">
        <v>1816</v>
      </c>
      <c r="O272">
        <v>1816</v>
      </c>
      <c r="Q272">
        <v>0</v>
      </c>
    </row>
    <row r="273" spans="1:17" hidden="1">
      <c r="A273" s="55" t="s">
        <v>74</v>
      </c>
      <c r="B273" s="55" t="s">
        <v>13</v>
      </c>
      <c r="C273" s="55" t="s">
        <v>62</v>
      </c>
      <c r="D273">
        <v>1</v>
      </c>
      <c r="E273">
        <v>2022</v>
      </c>
      <c r="F273" s="55" t="s">
        <v>98</v>
      </c>
      <c r="G273" s="55" t="s">
        <v>101</v>
      </c>
      <c r="H273">
        <v>0</v>
      </c>
      <c r="I273">
        <v>1</v>
      </c>
      <c r="J273">
        <v>13</v>
      </c>
      <c r="K273">
        <v>9</v>
      </c>
      <c r="L273">
        <v>6</v>
      </c>
      <c r="M273" s="55" t="s">
        <v>86</v>
      </c>
      <c r="N273">
        <v>296</v>
      </c>
      <c r="O273">
        <v>296</v>
      </c>
      <c r="Q273">
        <v>0</v>
      </c>
    </row>
    <row r="274" spans="1:17" hidden="1">
      <c r="A274" s="55" t="s">
        <v>74</v>
      </c>
      <c r="B274" s="55" t="s">
        <v>13</v>
      </c>
      <c r="C274" s="55" t="s">
        <v>62</v>
      </c>
      <c r="D274">
        <v>1</v>
      </c>
      <c r="E274">
        <v>2022</v>
      </c>
      <c r="F274" s="55" t="s">
        <v>98</v>
      </c>
      <c r="G274" s="55" t="s">
        <v>101</v>
      </c>
      <c r="H274">
        <v>0</v>
      </c>
      <c r="I274">
        <v>1</v>
      </c>
      <c r="J274">
        <v>13</v>
      </c>
      <c r="K274">
        <v>9</v>
      </c>
      <c r="L274">
        <v>7</v>
      </c>
      <c r="M274" s="55" t="s">
        <v>87</v>
      </c>
      <c r="N274">
        <v>2112</v>
      </c>
      <c r="O274">
        <v>2112</v>
      </c>
      <c r="Q274">
        <v>0</v>
      </c>
    </row>
    <row r="275" spans="1:17" hidden="1">
      <c r="A275" s="55" t="s">
        <v>74</v>
      </c>
      <c r="B275" s="55" t="s">
        <v>13</v>
      </c>
      <c r="C275" s="55" t="s">
        <v>62</v>
      </c>
      <c r="D275">
        <v>1</v>
      </c>
      <c r="E275">
        <v>2022</v>
      </c>
      <c r="F275" s="55" t="s">
        <v>98</v>
      </c>
      <c r="G275" s="55" t="s">
        <v>101</v>
      </c>
      <c r="H275">
        <v>0</v>
      </c>
      <c r="I275">
        <v>1</v>
      </c>
      <c r="J275">
        <v>13</v>
      </c>
      <c r="K275">
        <v>9</v>
      </c>
      <c r="L275">
        <v>20</v>
      </c>
      <c r="M275" s="55" t="s">
        <v>88</v>
      </c>
      <c r="N275">
        <v>2514</v>
      </c>
      <c r="O275">
        <v>2514</v>
      </c>
      <c r="Q275">
        <v>0</v>
      </c>
    </row>
    <row r="276" spans="1:17" hidden="1">
      <c r="A276" s="55" t="s">
        <v>74</v>
      </c>
      <c r="B276" s="55" t="s">
        <v>13</v>
      </c>
      <c r="C276" s="55" t="s">
        <v>62</v>
      </c>
      <c r="D276">
        <v>1</v>
      </c>
      <c r="E276">
        <v>2022</v>
      </c>
      <c r="F276" s="55" t="s">
        <v>98</v>
      </c>
      <c r="G276" s="55" t="s">
        <v>101</v>
      </c>
      <c r="H276">
        <v>0</v>
      </c>
      <c r="I276">
        <v>1</v>
      </c>
      <c r="J276">
        <v>13</v>
      </c>
      <c r="K276">
        <v>9</v>
      </c>
      <c r="L276">
        <v>99</v>
      </c>
      <c r="M276" s="55" t="s">
        <v>89</v>
      </c>
      <c r="N276">
        <v>38872</v>
      </c>
      <c r="O276">
        <v>38872</v>
      </c>
      <c r="Q276">
        <v>0</v>
      </c>
    </row>
    <row r="277" spans="1:17" hidden="1">
      <c r="A277" s="55" t="s">
        <v>76</v>
      </c>
      <c r="B277" s="55" t="s">
        <v>15</v>
      </c>
      <c r="C277" s="55" t="s">
        <v>62</v>
      </c>
      <c r="D277">
        <v>1</v>
      </c>
      <c r="E277">
        <v>2022</v>
      </c>
      <c r="F277" s="55" t="s">
        <v>98</v>
      </c>
      <c r="G277" s="55" t="s">
        <v>101</v>
      </c>
      <c r="H277">
        <v>0</v>
      </c>
      <c r="I277">
        <v>1</v>
      </c>
      <c r="J277">
        <v>13</v>
      </c>
      <c r="K277">
        <v>9</v>
      </c>
      <c r="L277">
        <v>1</v>
      </c>
      <c r="M277" s="55" t="s">
        <v>83</v>
      </c>
      <c r="N277">
        <v>388</v>
      </c>
      <c r="O277">
        <v>388</v>
      </c>
      <c r="Q277">
        <v>0</v>
      </c>
    </row>
    <row r="278" spans="1:17" hidden="1">
      <c r="A278" s="55" t="s">
        <v>76</v>
      </c>
      <c r="B278" s="55" t="s">
        <v>15</v>
      </c>
      <c r="C278" s="55" t="s">
        <v>62</v>
      </c>
      <c r="D278">
        <v>1</v>
      </c>
      <c r="E278">
        <v>2022</v>
      </c>
      <c r="F278" s="55" t="s">
        <v>98</v>
      </c>
      <c r="G278" s="55" t="s">
        <v>101</v>
      </c>
      <c r="H278">
        <v>0</v>
      </c>
      <c r="I278">
        <v>1</v>
      </c>
      <c r="J278">
        <v>13</v>
      </c>
      <c r="K278">
        <v>9</v>
      </c>
      <c r="L278">
        <v>2</v>
      </c>
      <c r="M278" s="55" t="s">
        <v>84</v>
      </c>
      <c r="N278">
        <v>612</v>
      </c>
      <c r="O278">
        <v>612</v>
      </c>
      <c r="Q278">
        <v>0</v>
      </c>
    </row>
    <row r="279" spans="1:17" hidden="1">
      <c r="A279" s="55" t="s">
        <v>76</v>
      </c>
      <c r="B279" s="55" t="s">
        <v>15</v>
      </c>
      <c r="C279" s="55" t="s">
        <v>62</v>
      </c>
      <c r="D279">
        <v>1</v>
      </c>
      <c r="E279">
        <v>2022</v>
      </c>
      <c r="F279" s="55" t="s">
        <v>98</v>
      </c>
      <c r="G279" s="55" t="s">
        <v>101</v>
      </c>
      <c r="H279">
        <v>0</v>
      </c>
      <c r="I279">
        <v>1</v>
      </c>
      <c r="J279">
        <v>13</v>
      </c>
      <c r="K279">
        <v>9</v>
      </c>
      <c r="L279">
        <v>3</v>
      </c>
      <c r="M279" s="55" t="s">
        <v>18</v>
      </c>
      <c r="N279">
        <v>8359</v>
      </c>
      <c r="O279">
        <v>8359</v>
      </c>
      <c r="Q279">
        <v>0</v>
      </c>
    </row>
    <row r="280" spans="1:17" hidden="1">
      <c r="A280" s="55" t="s">
        <v>76</v>
      </c>
      <c r="B280" s="55" t="s">
        <v>15</v>
      </c>
      <c r="C280" s="55" t="s">
        <v>62</v>
      </c>
      <c r="D280">
        <v>1</v>
      </c>
      <c r="E280">
        <v>2022</v>
      </c>
      <c r="F280" s="55" t="s">
        <v>98</v>
      </c>
      <c r="G280" s="55" t="s">
        <v>101</v>
      </c>
      <c r="H280">
        <v>0</v>
      </c>
      <c r="I280">
        <v>1</v>
      </c>
      <c r="J280">
        <v>13</v>
      </c>
      <c r="K280">
        <v>9</v>
      </c>
      <c r="L280">
        <v>4</v>
      </c>
      <c r="M280" s="55" t="s">
        <v>2</v>
      </c>
      <c r="N280">
        <v>34304</v>
      </c>
      <c r="O280">
        <v>34304</v>
      </c>
      <c r="Q280">
        <v>0</v>
      </c>
    </row>
    <row r="281" spans="1:17" hidden="1">
      <c r="A281" s="55" t="s">
        <v>76</v>
      </c>
      <c r="B281" s="55" t="s">
        <v>15</v>
      </c>
      <c r="C281" s="55" t="s">
        <v>62</v>
      </c>
      <c r="D281">
        <v>1</v>
      </c>
      <c r="E281">
        <v>2022</v>
      </c>
      <c r="F281" s="55" t="s">
        <v>98</v>
      </c>
      <c r="G281" s="55" t="s">
        <v>101</v>
      </c>
      <c r="H281">
        <v>0</v>
      </c>
      <c r="I281">
        <v>1</v>
      </c>
      <c r="J281">
        <v>13</v>
      </c>
      <c r="K281">
        <v>9</v>
      </c>
      <c r="L281">
        <v>5</v>
      </c>
      <c r="M281" s="55" t="s">
        <v>85</v>
      </c>
      <c r="N281">
        <v>839</v>
      </c>
      <c r="O281">
        <v>839</v>
      </c>
      <c r="Q281">
        <v>0</v>
      </c>
    </row>
    <row r="282" spans="1:17" hidden="1">
      <c r="A282" s="55" t="s">
        <v>76</v>
      </c>
      <c r="B282" s="55" t="s">
        <v>15</v>
      </c>
      <c r="C282" s="55" t="s">
        <v>62</v>
      </c>
      <c r="D282">
        <v>1</v>
      </c>
      <c r="E282">
        <v>2022</v>
      </c>
      <c r="F282" s="55" t="s">
        <v>98</v>
      </c>
      <c r="G282" s="55" t="s">
        <v>101</v>
      </c>
      <c r="H282">
        <v>0</v>
      </c>
      <c r="I282">
        <v>1</v>
      </c>
      <c r="J282">
        <v>13</v>
      </c>
      <c r="K282">
        <v>9</v>
      </c>
      <c r="L282">
        <v>6</v>
      </c>
      <c r="M282" s="55" t="s">
        <v>86</v>
      </c>
      <c r="N282">
        <v>736</v>
      </c>
      <c r="O282">
        <v>736</v>
      </c>
      <c r="Q282">
        <v>0</v>
      </c>
    </row>
    <row r="283" spans="1:17" hidden="1">
      <c r="A283" s="55" t="s">
        <v>76</v>
      </c>
      <c r="B283" s="55" t="s">
        <v>15</v>
      </c>
      <c r="C283" s="55" t="s">
        <v>62</v>
      </c>
      <c r="D283">
        <v>1</v>
      </c>
      <c r="E283">
        <v>2022</v>
      </c>
      <c r="F283" s="55" t="s">
        <v>98</v>
      </c>
      <c r="G283" s="55" t="s">
        <v>101</v>
      </c>
      <c r="H283">
        <v>0</v>
      </c>
      <c r="I283">
        <v>1</v>
      </c>
      <c r="J283">
        <v>13</v>
      </c>
      <c r="K283">
        <v>9</v>
      </c>
      <c r="L283">
        <v>7</v>
      </c>
      <c r="M283" s="55" t="s">
        <v>87</v>
      </c>
      <c r="N283">
        <v>1575</v>
      </c>
      <c r="O283">
        <v>1575</v>
      </c>
      <c r="Q283">
        <v>0</v>
      </c>
    </row>
    <row r="284" spans="1:17" hidden="1">
      <c r="A284" s="55" t="s">
        <v>76</v>
      </c>
      <c r="B284" s="55" t="s">
        <v>15</v>
      </c>
      <c r="C284" s="55" t="s">
        <v>62</v>
      </c>
      <c r="D284">
        <v>1</v>
      </c>
      <c r="E284">
        <v>2022</v>
      </c>
      <c r="F284" s="55" t="s">
        <v>98</v>
      </c>
      <c r="G284" s="55" t="s">
        <v>101</v>
      </c>
      <c r="H284">
        <v>0</v>
      </c>
      <c r="I284">
        <v>1</v>
      </c>
      <c r="J284">
        <v>13</v>
      </c>
      <c r="K284">
        <v>9</v>
      </c>
      <c r="L284">
        <v>20</v>
      </c>
      <c r="M284" s="55" t="s">
        <v>88</v>
      </c>
      <c r="N284">
        <v>1324</v>
      </c>
      <c r="O284">
        <v>1324</v>
      </c>
      <c r="Q284">
        <v>0</v>
      </c>
    </row>
    <row r="285" spans="1:17" hidden="1">
      <c r="A285" s="55" t="s">
        <v>76</v>
      </c>
      <c r="B285" s="55" t="s">
        <v>15</v>
      </c>
      <c r="C285" s="55" t="s">
        <v>62</v>
      </c>
      <c r="D285">
        <v>1</v>
      </c>
      <c r="E285">
        <v>2022</v>
      </c>
      <c r="F285" s="55" t="s">
        <v>98</v>
      </c>
      <c r="G285" s="55" t="s">
        <v>101</v>
      </c>
      <c r="H285">
        <v>0</v>
      </c>
      <c r="I285">
        <v>1</v>
      </c>
      <c r="J285">
        <v>13</v>
      </c>
      <c r="K285">
        <v>9</v>
      </c>
      <c r="L285">
        <v>99</v>
      </c>
      <c r="M285" s="55" t="s">
        <v>89</v>
      </c>
      <c r="N285">
        <v>46560</v>
      </c>
      <c r="O285">
        <v>46560</v>
      </c>
      <c r="Q285">
        <v>0</v>
      </c>
    </row>
    <row r="286" spans="1:17" hidden="1">
      <c r="A286" s="55" t="s">
        <v>75</v>
      </c>
      <c r="B286" s="55" t="s">
        <v>14</v>
      </c>
      <c r="C286" s="55" t="s">
        <v>62</v>
      </c>
      <c r="D286">
        <v>1</v>
      </c>
      <c r="E286">
        <v>2022</v>
      </c>
      <c r="F286" s="55" t="s">
        <v>98</v>
      </c>
      <c r="G286" s="55" t="s">
        <v>101</v>
      </c>
      <c r="H286">
        <v>0</v>
      </c>
      <c r="I286">
        <v>1</v>
      </c>
      <c r="J286">
        <v>13</v>
      </c>
      <c r="K286">
        <v>9</v>
      </c>
      <c r="L286">
        <v>1</v>
      </c>
      <c r="M286" s="55" t="s">
        <v>83</v>
      </c>
      <c r="N286">
        <v>655</v>
      </c>
      <c r="O286">
        <v>655</v>
      </c>
      <c r="Q286">
        <v>0</v>
      </c>
    </row>
    <row r="287" spans="1:17" hidden="1">
      <c r="A287" s="55" t="s">
        <v>75</v>
      </c>
      <c r="B287" s="55" t="s">
        <v>14</v>
      </c>
      <c r="C287" s="55" t="s">
        <v>62</v>
      </c>
      <c r="D287">
        <v>1</v>
      </c>
      <c r="E287">
        <v>2022</v>
      </c>
      <c r="F287" s="55" t="s">
        <v>98</v>
      </c>
      <c r="G287" s="55" t="s">
        <v>101</v>
      </c>
      <c r="H287">
        <v>0</v>
      </c>
      <c r="I287">
        <v>1</v>
      </c>
      <c r="J287">
        <v>13</v>
      </c>
      <c r="K287">
        <v>9</v>
      </c>
      <c r="L287">
        <v>2</v>
      </c>
      <c r="M287" s="55" t="s">
        <v>84</v>
      </c>
      <c r="N287">
        <v>254</v>
      </c>
      <c r="O287">
        <v>254</v>
      </c>
      <c r="Q287">
        <v>0</v>
      </c>
    </row>
    <row r="288" spans="1:17" hidden="1">
      <c r="A288" s="55" t="s">
        <v>75</v>
      </c>
      <c r="B288" s="55" t="s">
        <v>14</v>
      </c>
      <c r="C288" s="55" t="s">
        <v>62</v>
      </c>
      <c r="D288">
        <v>1</v>
      </c>
      <c r="E288">
        <v>2022</v>
      </c>
      <c r="F288" s="55" t="s">
        <v>98</v>
      </c>
      <c r="G288" s="55" t="s">
        <v>101</v>
      </c>
      <c r="H288">
        <v>0</v>
      </c>
      <c r="I288">
        <v>1</v>
      </c>
      <c r="J288">
        <v>13</v>
      </c>
      <c r="K288">
        <v>9</v>
      </c>
      <c r="L288">
        <v>3</v>
      </c>
      <c r="M288" s="55" t="s">
        <v>18</v>
      </c>
      <c r="N288">
        <v>574</v>
      </c>
      <c r="O288">
        <v>574</v>
      </c>
      <c r="Q288">
        <v>0</v>
      </c>
    </row>
    <row r="289" spans="1:17" hidden="1">
      <c r="A289" s="55" t="s">
        <v>75</v>
      </c>
      <c r="B289" s="55" t="s">
        <v>14</v>
      </c>
      <c r="C289" s="55" t="s">
        <v>62</v>
      </c>
      <c r="D289">
        <v>1</v>
      </c>
      <c r="E289">
        <v>2022</v>
      </c>
      <c r="F289" s="55" t="s">
        <v>98</v>
      </c>
      <c r="G289" s="55" t="s">
        <v>101</v>
      </c>
      <c r="H289">
        <v>0</v>
      </c>
      <c r="I289">
        <v>1</v>
      </c>
      <c r="J289">
        <v>13</v>
      </c>
      <c r="K289">
        <v>9</v>
      </c>
      <c r="L289">
        <v>4</v>
      </c>
      <c r="M289" s="55" t="s">
        <v>2</v>
      </c>
      <c r="N289">
        <v>6971</v>
      </c>
      <c r="O289">
        <v>6971</v>
      </c>
      <c r="Q289">
        <v>0</v>
      </c>
    </row>
    <row r="290" spans="1:17" hidden="1">
      <c r="A290" s="55" t="s">
        <v>75</v>
      </c>
      <c r="B290" s="55" t="s">
        <v>14</v>
      </c>
      <c r="C290" s="55" t="s">
        <v>62</v>
      </c>
      <c r="D290">
        <v>1</v>
      </c>
      <c r="E290">
        <v>2022</v>
      </c>
      <c r="F290" s="55" t="s">
        <v>98</v>
      </c>
      <c r="G290" s="55" t="s">
        <v>101</v>
      </c>
      <c r="H290">
        <v>0</v>
      </c>
      <c r="I290">
        <v>1</v>
      </c>
      <c r="J290">
        <v>13</v>
      </c>
      <c r="K290">
        <v>9</v>
      </c>
      <c r="L290">
        <v>5</v>
      </c>
      <c r="M290" s="55" t="s">
        <v>85</v>
      </c>
      <c r="N290">
        <v>153</v>
      </c>
      <c r="O290">
        <v>153</v>
      </c>
      <c r="Q290">
        <v>0</v>
      </c>
    </row>
    <row r="291" spans="1:17" hidden="1">
      <c r="A291" s="55" t="s">
        <v>75</v>
      </c>
      <c r="B291" s="55" t="s">
        <v>14</v>
      </c>
      <c r="C291" s="55" t="s">
        <v>62</v>
      </c>
      <c r="D291">
        <v>1</v>
      </c>
      <c r="E291">
        <v>2022</v>
      </c>
      <c r="F291" s="55" t="s">
        <v>98</v>
      </c>
      <c r="G291" s="55" t="s">
        <v>101</v>
      </c>
      <c r="H291">
        <v>0</v>
      </c>
      <c r="I291">
        <v>1</v>
      </c>
      <c r="J291">
        <v>13</v>
      </c>
      <c r="K291">
        <v>9</v>
      </c>
      <c r="L291">
        <v>6</v>
      </c>
      <c r="M291" s="55" t="s">
        <v>86</v>
      </c>
      <c r="N291">
        <v>13</v>
      </c>
      <c r="O291">
        <v>13</v>
      </c>
      <c r="Q291">
        <v>0</v>
      </c>
    </row>
    <row r="292" spans="1:17" hidden="1">
      <c r="A292" s="55" t="s">
        <v>75</v>
      </c>
      <c r="B292" s="55" t="s">
        <v>14</v>
      </c>
      <c r="C292" s="55" t="s">
        <v>62</v>
      </c>
      <c r="D292">
        <v>1</v>
      </c>
      <c r="E292">
        <v>2022</v>
      </c>
      <c r="F292" s="55" t="s">
        <v>98</v>
      </c>
      <c r="G292" s="55" t="s">
        <v>101</v>
      </c>
      <c r="H292">
        <v>0</v>
      </c>
      <c r="I292">
        <v>1</v>
      </c>
      <c r="J292">
        <v>13</v>
      </c>
      <c r="K292">
        <v>9</v>
      </c>
      <c r="L292">
        <v>7</v>
      </c>
      <c r="M292" s="55" t="s">
        <v>87</v>
      </c>
      <c r="N292">
        <v>166</v>
      </c>
      <c r="O292">
        <v>166</v>
      </c>
      <c r="Q292">
        <v>0</v>
      </c>
    </row>
    <row r="293" spans="1:17" hidden="1">
      <c r="A293" s="55" t="s">
        <v>75</v>
      </c>
      <c r="B293" s="55" t="s">
        <v>14</v>
      </c>
      <c r="C293" s="55" t="s">
        <v>62</v>
      </c>
      <c r="D293">
        <v>1</v>
      </c>
      <c r="E293">
        <v>2022</v>
      </c>
      <c r="F293" s="55" t="s">
        <v>98</v>
      </c>
      <c r="G293" s="55" t="s">
        <v>101</v>
      </c>
      <c r="H293">
        <v>0</v>
      </c>
      <c r="I293">
        <v>1</v>
      </c>
      <c r="J293">
        <v>13</v>
      </c>
      <c r="K293">
        <v>9</v>
      </c>
      <c r="L293">
        <v>20</v>
      </c>
      <c r="M293" s="55" t="s">
        <v>88</v>
      </c>
      <c r="N293">
        <v>364</v>
      </c>
      <c r="O293">
        <v>364</v>
      </c>
      <c r="Q293">
        <v>0</v>
      </c>
    </row>
    <row r="294" spans="1:17" hidden="1">
      <c r="A294" s="55" t="s">
        <v>75</v>
      </c>
      <c r="B294" s="55" t="s">
        <v>14</v>
      </c>
      <c r="C294" s="55" t="s">
        <v>62</v>
      </c>
      <c r="D294">
        <v>1</v>
      </c>
      <c r="E294">
        <v>2022</v>
      </c>
      <c r="F294" s="55" t="s">
        <v>98</v>
      </c>
      <c r="G294" s="55" t="s">
        <v>101</v>
      </c>
      <c r="H294">
        <v>0</v>
      </c>
      <c r="I294">
        <v>1</v>
      </c>
      <c r="J294">
        <v>13</v>
      </c>
      <c r="K294">
        <v>9</v>
      </c>
      <c r="L294">
        <v>99</v>
      </c>
      <c r="M294" s="55" t="s">
        <v>89</v>
      </c>
      <c r="N294">
        <v>8984</v>
      </c>
      <c r="O294">
        <v>8984</v>
      </c>
      <c r="Q294">
        <v>0</v>
      </c>
    </row>
    <row r="295" spans="1:17" hidden="1">
      <c r="A295" s="55" t="s">
        <v>73</v>
      </c>
      <c r="B295" s="55" t="s">
        <v>11</v>
      </c>
      <c r="C295" s="55" t="s">
        <v>62</v>
      </c>
      <c r="D295">
        <v>1</v>
      </c>
      <c r="E295">
        <v>2022</v>
      </c>
      <c r="F295" s="55" t="s">
        <v>98</v>
      </c>
      <c r="G295" s="55" t="s">
        <v>101</v>
      </c>
      <c r="H295">
        <v>0</v>
      </c>
      <c r="I295">
        <v>1</v>
      </c>
      <c r="J295">
        <v>13</v>
      </c>
      <c r="K295">
        <v>9</v>
      </c>
      <c r="L295">
        <v>1</v>
      </c>
      <c r="M295" s="55" t="s">
        <v>83</v>
      </c>
      <c r="N295">
        <v>1931</v>
      </c>
      <c r="O295">
        <v>1931</v>
      </c>
      <c r="Q295">
        <v>0</v>
      </c>
    </row>
    <row r="296" spans="1:17" hidden="1">
      <c r="A296" s="55" t="s">
        <v>73</v>
      </c>
      <c r="B296" s="55" t="s">
        <v>11</v>
      </c>
      <c r="C296" s="55" t="s">
        <v>62</v>
      </c>
      <c r="D296">
        <v>1</v>
      </c>
      <c r="E296">
        <v>2022</v>
      </c>
      <c r="F296" s="55" t="s">
        <v>98</v>
      </c>
      <c r="G296" s="55" t="s">
        <v>101</v>
      </c>
      <c r="H296">
        <v>0</v>
      </c>
      <c r="I296">
        <v>1</v>
      </c>
      <c r="J296">
        <v>13</v>
      </c>
      <c r="K296">
        <v>9</v>
      </c>
      <c r="L296">
        <v>2</v>
      </c>
      <c r="M296" s="55" t="s">
        <v>84</v>
      </c>
      <c r="N296">
        <v>341</v>
      </c>
      <c r="O296">
        <v>341</v>
      </c>
      <c r="Q296">
        <v>0</v>
      </c>
    </row>
    <row r="297" spans="1:17" hidden="1">
      <c r="A297" s="55" t="s">
        <v>73</v>
      </c>
      <c r="B297" s="55" t="s">
        <v>11</v>
      </c>
      <c r="C297" s="55" t="s">
        <v>62</v>
      </c>
      <c r="D297">
        <v>1</v>
      </c>
      <c r="E297">
        <v>2022</v>
      </c>
      <c r="F297" s="55" t="s">
        <v>98</v>
      </c>
      <c r="G297" s="55" t="s">
        <v>101</v>
      </c>
      <c r="H297">
        <v>0</v>
      </c>
      <c r="I297">
        <v>1</v>
      </c>
      <c r="J297">
        <v>13</v>
      </c>
      <c r="K297">
        <v>9</v>
      </c>
      <c r="L297">
        <v>3</v>
      </c>
      <c r="M297" s="55" t="s">
        <v>18</v>
      </c>
      <c r="N297">
        <v>12483</v>
      </c>
      <c r="O297">
        <v>12483</v>
      </c>
      <c r="Q297">
        <v>0</v>
      </c>
    </row>
    <row r="298" spans="1:17" hidden="1">
      <c r="A298" s="55" t="s">
        <v>73</v>
      </c>
      <c r="B298" s="55" t="s">
        <v>11</v>
      </c>
      <c r="C298" s="55" t="s">
        <v>62</v>
      </c>
      <c r="D298">
        <v>1</v>
      </c>
      <c r="E298">
        <v>2022</v>
      </c>
      <c r="F298" s="55" t="s">
        <v>98</v>
      </c>
      <c r="G298" s="55" t="s">
        <v>101</v>
      </c>
      <c r="H298">
        <v>0</v>
      </c>
      <c r="I298">
        <v>1</v>
      </c>
      <c r="J298">
        <v>13</v>
      </c>
      <c r="K298">
        <v>9</v>
      </c>
      <c r="L298">
        <v>4</v>
      </c>
      <c r="M298" s="55" t="s">
        <v>2</v>
      </c>
      <c r="N298">
        <v>4161</v>
      </c>
      <c r="O298">
        <v>4161</v>
      </c>
      <c r="Q298">
        <v>0</v>
      </c>
    </row>
    <row r="299" spans="1:17" hidden="1">
      <c r="A299" s="55" t="s">
        <v>73</v>
      </c>
      <c r="B299" s="55" t="s">
        <v>11</v>
      </c>
      <c r="C299" s="55" t="s">
        <v>62</v>
      </c>
      <c r="D299">
        <v>1</v>
      </c>
      <c r="E299">
        <v>2022</v>
      </c>
      <c r="F299" s="55" t="s">
        <v>98</v>
      </c>
      <c r="G299" s="55" t="s">
        <v>101</v>
      </c>
      <c r="H299">
        <v>0</v>
      </c>
      <c r="I299">
        <v>1</v>
      </c>
      <c r="J299">
        <v>13</v>
      </c>
      <c r="K299">
        <v>9</v>
      </c>
      <c r="L299">
        <v>5</v>
      </c>
      <c r="M299" s="55" t="s">
        <v>85</v>
      </c>
      <c r="N299">
        <v>281</v>
      </c>
      <c r="O299">
        <v>281</v>
      </c>
      <c r="Q299">
        <v>0</v>
      </c>
    </row>
    <row r="300" spans="1:17" hidden="1">
      <c r="A300" s="55" t="s">
        <v>73</v>
      </c>
      <c r="B300" s="55" t="s">
        <v>11</v>
      </c>
      <c r="C300" s="55" t="s">
        <v>62</v>
      </c>
      <c r="D300">
        <v>1</v>
      </c>
      <c r="E300">
        <v>2022</v>
      </c>
      <c r="F300" s="55" t="s">
        <v>98</v>
      </c>
      <c r="G300" s="55" t="s">
        <v>101</v>
      </c>
      <c r="H300">
        <v>0</v>
      </c>
      <c r="I300">
        <v>1</v>
      </c>
      <c r="J300">
        <v>13</v>
      </c>
      <c r="K300">
        <v>9</v>
      </c>
      <c r="L300">
        <v>6</v>
      </c>
      <c r="M300" s="55" t="s">
        <v>86</v>
      </c>
      <c r="N300">
        <v>25</v>
      </c>
      <c r="O300">
        <v>25</v>
      </c>
      <c r="Q300">
        <v>0</v>
      </c>
    </row>
    <row r="301" spans="1:17" hidden="1">
      <c r="A301" s="55" t="s">
        <v>73</v>
      </c>
      <c r="B301" s="55" t="s">
        <v>11</v>
      </c>
      <c r="C301" s="55" t="s">
        <v>62</v>
      </c>
      <c r="D301">
        <v>1</v>
      </c>
      <c r="E301">
        <v>2022</v>
      </c>
      <c r="F301" s="55" t="s">
        <v>98</v>
      </c>
      <c r="G301" s="55" t="s">
        <v>101</v>
      </c>
      <c r="H301">
        <v>0</v>
      </c>
      <c r="I301">
        <v>1</v>
      </c>
      <c r="J301">
        <v>13</v>
      </c>
      <c r="K301">
        <v>9</v>
      </c>
      <c r="L301">
        <v>7</v>
      </c>
      <c r="M301" s="55" t="s">
        <v>87</v>
      </c>
      <c r="N301">
        <v>306</v>
      </c>
      <c r="O301">
        <v>306</v>
      </c>
      <c r="Q301">
        <v>0</v>
      </c>
    </row>
    <row r="302" spans="1:17" hidden="1">
      <c r="A302" s="55" t="s">
        <v>73</v>
      </c>
      <c r="B302" s="55" t="s">
        <v>11</v>
      </c>
      <c r="C302" s="55" t="s">
        <v>62</v>
      </c>
      <c r="D302">
        <v>1</v>
      </c>
      <c r="E302">
        <v>2022</v>
      </c>
      <c r="F302" s="55" t="s">
        <v>98</v>
      </c>
      <c r="G302" s="55" t="s">
        <v>101</v>
      </c>
      <c r="H302">
        <v>0</v>
      </c>
      <c r="I302">
        <v>1</v>
      </c>
      <c r="J302">
        <v>13</v>
      </c>
      <c r="K302">
        <v>9</v>
      </c>
      <c r="L302">
        <v>20</v>
      </c>
      <c r="M302" s="55" t="s">
        <v>88</v>
      </c>
      <c r="N302">
        <v>381</v>
      </c>
      <c r="O302">
        <v>381</v>
      </c>
      <c r="Q302">
        <v>0</v>
      </c>
    </row>
    <row r="303" spans="1:17" hidden="1">
      <c r="A303" s="55" t="s">
        <v>73</v>
      </c>
      <c r="B303" s="55" t="s">
        <v>11</v>
      </c>
      <c r="C303" s="55" t="s">
        <v>62</v>
      </c>
      <c r="D303">
        <v>1</v>
      </c>
      <c r="E303">
        <v>2022</v>
      </c>
      <c r="F303" s="55" t="s">
        <v>98</v>
      </c>
      <c r="G303" s="55" t="s">
        <v>101</v>
      </c>
      <c r="H303">
        <v>0</v>
      </c>
      <c r="I303">
        <v>1</v>
      </c>
      <c r="J303">
        <v>13</v>
      </c>
      <c r="K303">
        <v>9</v>
      </c>
      <c r="L303">
        <v>99</v>
      </c>
      <c r="M303" s="55" t="s">
        <v>89</v>
      </c>
      <c r="N303">
        <v>19672</v>
      </c>
      <c r="O303">
        <v>19672</v>
      </c>
      <c r="Q303">
        <v>0</v>
      </c>
    </row>
    <row r="304" spans="1:17" hidden="1">
      <c r="A304" s="55" t="s">
        <v>77</v>
      </c>
      <c r="B304" s="55" t="s">
        <v>16</v>
      </c>
      <c r="C304" s="55" t="s">
        <v>62</v>
      </c>
      <c r="D304">
        <v>1</v>
      </c>
      <c r="E304">
        <v>2022</v>
      </c>
      <c r="F304" s="55" t="s">
        <v>98</v>
      </c>
      <c r="G304" s="55" t="s">
        <v>101</v>
      </c>
      <c r="H304">
        <v>0</v>
      </c>
      <c r="I304">
        <v>1</v>
      </c>
      <c r="J304">
        <v>13</v>
      </c>
      <c r="K304">
        <v>9</v>
      </c>
      <c r="L304">
        <v>1</v>
      </c>
      <c r="M304" s="55" t="s">
        <v>83</v>
      </c>
      <c r="N304">
        <v>844</v>
      </c>
      <c r="O304">
        <v>844</v>
      </c>
      <c r="Q304">
        <v>0</v>
      </c>
    </row>
    <row r="305" spans="1:17" hidden="1">
      <c r="A305" s="55" t="s">
        <v>77</v>
      </c>
      <c r="B305" s="55" t="s">
        <v>16</v>
      </c>
      <c r="C305" s="55" t="s">
        <v>62</v>
      </c>
      <c r="D305">
        <v>1</v>
      </c>
      <c r="E305">
        <v>2022</v>
      </c>
      <c r="F305" s="55" t="s">
        <v>98</v>
      </c>
      <c r="G305" s="55" t="s">
        <v>101</v>
      </c>
      <c r="H305">
        <v>0</v>
      </c>
      <c r="I305">
        <v>1</v>
      </c>
      <c r="J305">
        <v>13</v>
      </c>
      <c r="K305">
        <v>9</v>
      </c>
      <c r="L305">
        <v>2</v>
      </c>
      <c r="M305" s="55" t="s">
        <v>84</v>
      </c>
      <c r="N305">
        <v>3537</v>
      </c>
      <c r="O305">
        <v>3537</v>
      </c>
      <c r="Q305">
        <v>0</v>
      </c>
    </row>
    <row r="306" spans="1:17" hidden="1">
      <c r="A306" s="55" t="s">
        <v>77</v>
      </c>
      <c r="B306" s="55" t="s">
        <v>16</v>
      </c>
      <c r="C306" s="55" t="s">
        <v>62</v>
      </c>
      <c r="D306">
        <v>1</v>
      </c>
      <c r="E306">
        <v>2022</v>
      </c>
      <c r="F306" s="55" t="s">
        <v>98</v>
      </c>
      <c r="G306" s="55" t="s">
        <v>101</v>
      </c>
      <c r="H306">
        <v>0</v>
      </c>
      <c r="I306">
        <v>1</v>
      </c>
      <c r="J306">
        <v>13</v>
      </c>
      <c r="K306">
        <v>9</v>
      </c>
      <c r="L306">
        <v>3</v>
      </c>
      <c r="M306" s="55" t="s">
        <v>18</v>
      </c>
      <c r="N306">
        <v>18174</v>
      </c>
      <c r="O306">
        <v>18174</v>
      </c>
      <c r="Q306">
        <v>0</v>
      </c>
    </row>
    <row r="307" spans="1:17" hidden="1">
      <c r="A307" s="55" t="s">
        <v>77</v>
      </c>
      <c r="B307" s="55" t="s">
        <v>16</v>
      </c>
      <c r="C307" s="55" t="s">
        <v>62</v>
      </c>
      <c r="D307">
        <v>1</v>
      </c>
      <c r="E307">
        <v>2022</v>
      </c>
      <c r="F307" s="55" t="s">
        <v>98</v>
      </c>
      <c r="G307" s="55" t="s">
        <v>101</v>
      </c>
      <c r="H307">
        <v>0</v>
      </c>
      <c r="I307">
        <v>1</v>
      </c>
      <c r="J307">
        <v>13</v>
      </c>
      <c r="K307">
        <v>9</v>
      </c>
      <c r="L307">
        <v>4</v>
      </c>
      <c r="M307" s="55" t="s">
        <v>2</v>
      </c>
      <c r="N307">
        <v>39440</v>
      </c>
      <c r="O307">
        <v>39440</v>
      </c>
      <c r="Q307">
        <v>0</v>
      </c>
    </row>
    <row r="308" spans="1:17" hidden="1">
      <c r="A308" s="55" t="s">
        <v>77</v>
      </c>
      <c r="B308" s="55" t="s">
        <v>16</v>
      </c>
      <c r="C308" s="55" t="s">
        <v>62</v>
      </c>
      <c r="D308">
        <v>1</v>
      </c>
      <c r="E308">
        <v>2022</v>
      </c>
      <c r="F308" s="55" t="s">
        <v>98</v>
      </c>
      <c r="G308" s="55" t="s">
        <v>101</v>
      </c>
      <c r="H308">
        <v>0</v>
      </c>
      <c r="I308">
        <v>1</v>
      </c>
      <c r="J308">
        <v>13</v>
      </c>
      <c r="K308">
        <v>9</v>
      </c>
      <c r="L308">
        <v>5</v>
      </c>
      <c r="M308" s="55" t="s">
        <v>85</v>
      </c>
      <c r="N308">
        <v>7006</v>
      </c>
      <c r="O308">
        <v>7006</v>
      </c>
      <c r="Q308">
        <v>0</v>
      </c>
    </row>
    <row r="309" spans="1:17" hidden="1">
      <c r="A309" s="55" t="s">
        <v>77</v>
      </c>
      <c r="B309" s="55" t="s">
        <v>16</v>
      </c>
      <c r="C309" s="55" t="s">
        <v>62</v>
      </c>
      <c r="D309">
        <v>1</v>
      </c>
      <c r="E309">
        <v>2022</v>
      </c>
      <c r="F309" s="55" t="s">
        <v>98</v>
      </c>
      <c r="G309" s="55" t="s">
        <v>101</v>
      </c>
      <c r="H309">
        <v>0</v>
      </c>
      <c r="I309">
        <v>1</v>
      </c>
      <c r="J309">
        <v>13</v>
      </c>
      <c r="K309">
        <v>9</v>
      </c>
      <c r="L309">
        <v>6</v>
      </c>
      <c r="M309" s="55" t="s">
        <v>86</v>
      </c>
      <c r="N309">
        <v>953</v>
      </c>
      <c r="O309">
        <v>953</v>
      </c>
      <c r="Q309">
        <v>0</v>
      </c>
    </row>
    <row r="310" spans="1:17" hidden="1">
      <c r="A310" s="55" t="s">
        <v>77</v>
      </c>
      <c r="B310" s="55" t="s">
        <v>16</v>
      </c>
      <c r="C310" s="55" t="s">
        <v>62</v>
      </c>
      <c r="D310">
        <v>1</v>
      </c>
      <c r="E310">
        <v>2022</v>
      </c>
      <c r="F310" s="55" t="s">
        <v>98</v>
      </c>
      <c r="G310" s="55" t="s">
        <v>101</v>
      </c>
      <c r="H310">
        <v>0</v>
      </c>
      <c r="I310">
        <v>1</v>
      </c>
      <c r="J310">
        <v>13</v>
      </c>
      <c r="K310">
        <v>9</v>
      </c>
      <c r="L310">
        <v>7</v>
      </c>
      <c r="M310" s="55" t="s">
        <v>87</v>
      </c>
      <c r="N310">
        <v>7006</v>
      </c>
      <c r="O310">
        <v>7006</v>
      </c>
      <c r="Q310">
        <v>0</v>
      </c>
    </row>
    <row r="311" spans="1:17" hidden="1">
      <c r="A311" s="55" t="s">
        <v>77</v>
      </c>
      <c r="B311" s="55" t="s">
        <v>16</v>
      </c>
      <c r="C311" s="55" t="s">
        <v>62</v>
      </c>
      <c r="D311">
        <v>1</v>
      </c>
      <c r="E311">
        <v>2022</v>
      </c>
      <c r="F311" s="55" t="s">
        <v>98</v>
      </c>
      <c r="G311" s="55" t="s">
        <v>101</v>
      </c>
      <c r="H311">
        <v>0</v>
      </c>
      <c r="I311">
        <v>1</v>
      </c>
      <c r="J311">
        <v>13</v>
      </c>
      <c r="K311">
        <v>9</v>
      </c>
      <c r="L311">
        <v>20</v>
      </c>
      <c r="M311" s="55" t="s">
        <v>88</v>
      </c>
      <c r="N311">
        <v>5868</v>
      </c>
      <c r="O311">
        <v>5868</v>
      </c>
      <c r="Q311">
        <v>0</v>
      </c>
    </row>
    <row r="312" spans="1:17" hidden="1">
      <c r="A312" s="55" t="s">
        <v>77</v>
      </c>
      <c r="B312" s="55" t="s">
        <v>16</v>
      </c>
      <c r="C312" s="55" t="s">
        <v>62</v>
      </c>
      <c r="D312">
        <v>1</v>
      </c>
      <c r="E312">
        <v>2022</v>
      </c>
      <c r="F312" s="55" t="s">
        <v>98</v>
      </c>
      <c r="G312" s="55" t="s">
        <v>101</v>
      </c>
      <c r="H312">
        <v>0</v>
      </c>
      <c r="I312">
        <v>1</v>
      </c>
      <c r="J312">
        <v>13</v>
      </c>
      <c r="K312">
        <v>9</v>
      </c>
      <c r="L312">
        <v>99</v>
      </c>
      <c r="M312" s="55" t="s">
        <v>89</v>
      </c>
      <c r="N312">
        <v>75788</v>
      </c>
      <c r="O312">
        <v>75788</v>
      </c>
      <c r="Q312">
        <v>0</v>
      </c>
    </row>
    <row r="313" spans="1:17" hidden="1">
      <c r="A313" s="55" t="s">
        <v>80</v>
      </c>
      <c r="B313" s="55" t="s">
        <v>10</v>
      </c>
      <c r="C313" s="55" t="s">
        <v>62</v>
      </c>
      <c r="D313">
        <v>1</v>
      </c>
      <c r="E313">
        <v>2022</v>
      </c>
      <c r="F313" s="55" t="s">
        <v>98</v>
      </c>
      <c r="G313" s="55" t="s">
        <v>101</v>
      </c>
      <c r="H313">
        <v>0</v>
      </c>
      <c r="I313">
        <v>1</v>
      </c>
      <c r="J313">
        <v>13</v>
      </c>
      <c r="K313">
        <v>9</v>
      </c>
      <c r="L313">
        <v>1</v>
      </c>
      <c r="M313" s="55" t="s">
        <v>83</v>
      </c>
      <c r="N313">
        <v>192</v>
      </c>
      <c r="O313">
        <v>192</v>
      </c>
      <c r="Q313">
        <v>0</v>
      </c>
    </row>
    <row r="314" spans="1:17" hidden="1">
      <c r="A314" s="55" t="s">
        <v>80</v>
      </c>
      <c r="B314" s="55" t="s">
        <v>10</v>
      </c>
      <c r="C314" s="55" t="s">
        <v>62</v>
      </c>
      <c r="D314">
        <v>1</v>
      </c>
      <c r="E314">
        <v>2022</v>
      </c>
      <c r="F314" s="55" t="s">
        <v>98</v>
      </c>
      <c r="G314" s="55" t="s">
        <v>101</v>
      </c>
      <c r="H314">
        <v>0</v>
      </c>
      <c r="I314">
        <v>1</v>
      </c>
      <c r="J314">
        <v>13</v>
      </c>
      <c r="K314">
        <v>9</v>
      </c>
      <c r="L314">
        <v>2</v>
      </c>
      <c r="M314" s="55" t="s">
        <v>84</v>
      </c>
      <c r="N314">
        <v>3201</v>
      </c>
      <c r="O314">
        <v>3201</v>
      </c>
      <c r="Q314">
        <v>0</v>
      </c>
    </row>
    <row r="315" spans="1:17" hidden="1">
      <c r="A315" s="55" t="s">
        <v>80</v>
      </c>
      <c r="B315" s="55" t="s">
        <v>10</v>
      </c>
      <c r="C315" s="55" t="s">
        <v>62</v>
      </c>
      <c r="D315">
        <v>1</v>
      </c>
      <c r="E315">
        <v>2022</v>
      </c>
      <c r="F315" s="55" t="s">
        <v>98</v>
      </c>
      <c r="G315" s="55" t="s">
        <v>101</v>
      </c>
      <c r="H315">
        <v>0</v>
      </c>
      <c r="I315">
        <v>1</v>
      </c>
      <c r="J315">
        <v>13</v>
      </c>
      <c r="K315">
        <v>9</v>
      </c>
      <c r="L315">
        <v>3</v>
      </c>
      <c r="M315" s="55" t="s">
        <v>18</v>
      </c>
      <c r="N315">
        <v>13805</v>
      </c>
      <c r="O315">
        <v>13805</v>
      </c>
      <c r="Q315">
        <v>0</v>
      </c>
    </row>
    <row r="316" spans="1:17" hidden="1">
      <c r="A316" s="55" t="s">
        <v>80</v>
      </c>
      <c r="B316" s="55" t="s">
        <v>10</v>
      </c>
      <c r="C316" s="55" t="s">
        <v>62</v>
      </c>
      <c r="D316">
        <v>1</v>
      </c>
      <c r="E316">
        <v>2022</v>
      </c>
      <c r="F316" s="55" t="s">
        <v>98</v>
      </c>
      <c r="G316" s="55" t="s">
        <v>101</v>
      </c>
      <c r="H316">
        <v>0</v>
      </c>
      <c r="I316">
        <v>1</v>
      </c>
      <c r="J316">
        <v>13</v>
      </c>
      <c r="K316">
        <v>9</v>
      </c>
      <c r="L316">
        <v>4</v>
      </c>
      <c r="M316" s="55" t="s">
        <v>2</v>
      </c>
      <c r="N316">
        <v>9624</v>
      </c>
      <c r="O316">
        <v>9624</v>
      </c>
      <c r="Q316">
        <v>0</v>
      </c>
    </row>
    <row r="317" spans="1:17" hidden="1">
      <c r="A317" s="55" t="s">
        <v>80</v>
      </c>
      <c r="B317" s="55" t="s">
        <v>10</v>
      </c>
      <c r="C317" s="55" t="s">
        <v>62</v>
      </c>
      <c r="D317">
        <v>1</v>
      </c>
      <c r="E317">
        <v>2022</v>
      </c>
      <c r="F317" s="55" t="s">
        <v>98</v>
      </c>
      <c r="G317" s="55" t="s">
        <v>101</v>
      </c>
      <c r="H317">
        <v>0</v>
      </c>
      <c r="I317">
        <v>1</v>
      </c>
      <c r="J317">
        <v>13</v>
      </c>
      <c r="K317">
        <v>9</v>
      </c>
      <c r="L317">
        <v>5</v>
      </c>
      <c r="M317" s="55" t="s">
        <v>85</v>
      </c>
      <c r="N317">
        <v>2298</v>
      </c>
      <c r="O317">
        <v>2298</v>
      </c>
      <c r="Q317">
        <v>0</v>
      </c>
    </row>
    <row r="318" spans="1:17" hidden="1">
      <c r="A318" s="55" t="s">
        <v>80</v>
      </c>
      <c r="B318" s="55" t="s">
        <v>10</v>
      </c>
      <c r="C318" s="55" t="s">
        <v>62</v>
      </c>
      <c r="D318">
        <v>1</v>
      </c>
      <c r="E318">
        <v>2022</v>
      </c>
      <c r="F318" s="55" t="s">
        <v>98</v>
      </c>
      <c r="G318" s="55" t="s">
        <v>101</v>
      </c>
      <c r="H318">
        <v>0</v>
      </c>
      <c r="I318">
        <v>1</v>
      </c>
      <c r="J318">
        <v>13</v>
      </c>
      <c r="K318">
        <v>9</v>
      </c>
      <c r="L318">
        <v>6</v>
      </c>
      <c r="M318" s="55" t="s">
        <v>86</v>
      </c>
      <c r="N318">
        <v>504</v>
      </c>
      <c r="O318">
        <v>504</v>
      </c>
      <c r="Q318">
        <v>0</v>
      </c>
    </row>
    <row r="319" spans="1:17" hidden="1">
      <c r="A319" s="55" t="s">
        <v>80</v>
      </c>
      <c r="B319" s="55" t="s">
        <v>10</v>
      </c>
      <c r="C319" s="55" t="s">
        <v>62</v>
      </c>
      <c r="D319">
        <v>1</v>
      </c>
      <c r="E319">
        <v>2022</v>
      </c>
      <c r="F319" s="55" t="s">
        <v>98</v>
      </c>
      <c r="G319" s="55" t="s">
        <v>101</v>
      </c>
      <c r="H319">
        <v>0</v>
      </c>
      <c r="I319">
        <v>1</v>
      </c>
      <c r="J319">
        <v>13</v>
      </c>
      <c r="K319">
        <v>9</v>
      </c>
      <c r="L319">
        <v>7</v>
      </c>
      <c r="M319" s="55" t="s">
        <v>87</v>
      </c>
      <c r="N319">
        <v>2802</v>
      </c>
      <c r="O319">
        <v>2802</v>
      </c>
      <c r="Q319">
        <v>0</v>
      </c>
    </row>
    <row r="320" spans="1:17" hidden="1">
      <c r="A320" s="55" t="s">
        <v>80</v>
      </c>
      <c r="B320" s="55" t="s">
        <v>10</v>
      </c>
      <c r="C320" s="55" t="s">
        <v>62</v>
      </c>
      <c r="D320">
        <v>1</v>
      </c>
      <c r="E320">
        <v>2022</v>
      </c>
      <c r="F320" s="55" t="s">
        <v>98</v>
      </c>
      <c r="G320" s="55" t="s">
        <v>101</v>
      </c>
      <c r="H320">
        <v>0</v>
      </c>
      <c r="I320">
        <v>1</v>
      </c>
      <c r="J320">
        <v>13</v>
      </c>
      <c r="K320">
        <v>9</v>
      </c>
      <c r="L320">
        <v>20</v>
      </c>
      <c r="M320" s="55" t="s">
        <v>88</v>
      </c>
      <c r="N320">
        <v>2041</v>
      </c>
      <c r="O320">
        <v>2041</v>
      </c>
      <c r="Q320">
        <v>0</v>
      </c>
    </row>
    <row r="321" spans="1:17" hidden="1">
      <c r="A321" s="55" t="s">
        <v>80</v>
      </c>
      <c r="B321" s="55" t="s">
        <v>10</v>
      </c>
      <c r="C321" s="55" t="s">
        <v>62</v>
      </c>
      <c r="D321">
        <v>1</v>
      </c>
      <c r="E321">
        <v>2022</v>
      </c>
      <c r="F321" s="55" t="s">
        <v>98</v>
      </c>
      <c r="G321" s="55" t="s">
        <v>101</v>
      </c>
      <c r="H321">
        <v>0</v>
      </c>
      <c r="I321">
        <v>1</v>
      </c>
      <c r="J321">
        <v>13</v>
      </c>
      <c r="K321">
        <v>9</v>
      </c>
      <c r="L321">
        <v>99</v>
      </c>
      <c r="M321" s="55" t="s">
        <v>89</v>
      </c>
      <c r="N321">
        <v>31665</v>
      </c>
      <c r="O321">
        <v>31665</v>
      </c>
      <c r="Q321">
        <v>0</v>
      </c>
    </row>
    <row r="322" spans="1:17" hidden="1">
      <c r="A322" s="55" t="s">
        <v>73</v>
      </c>
      <c r="B322" s="55" t="s">
        <v>11</v>
      </c>
      <c r="C322" s="55" t="s">
        <v>62</v>
      </c>
      <c r="D322">
        <v>1</v>
      </c>
      <c r="E322">
        <v>2022</v>
      </c>
      <c r="F322" s="55" t="s">
        <v>98</v>
      </c>
      <c r="G322" s="55" t="s">
        <v>100</v>
      </c>
      <c r="H322">
        <v>3</v>
      </c>
      <c r="I322">
        <v>9</v>
      </c>
      <c r="J322">
        <v>13</v>
      </c>
      <c r="K322">
        <v>9</v>
      </c>
      <c r="L322">
        <v>99</v>
      </c>
      <c r="M322" s="55" t="s">
        <v>89</v>
      </c>
      <c r="N322">
        <v>21539</v>
      </c>
      <c r="O322">
        <v>21539</v>
      </c>
      <c r="Q322">
        <v>0</v>
      </c>
    </row>
    <row r="323" spans="1:17" hidden="1">
      <c r="A323" s="55" t="s">
        <v>80</v>
      </c>
      <c r="B323" s="55" t="s">
        <v>10</v>
      </c>
      <c r="C323" s="55" t="s">
        <v>62</v>
      </c>
      <c r="D323">
        <v>1</v>
      </c>
      <c r="E323">
        <v>2022</v>
      </c>
      <c r="F323" s="55" t="s">
        <v>98</v>
      </c>
      <c r="G323" s="55" t="s">
        <v>100</v>
      </c>
      <c r="H323">
        <v>3</v>
      </c>
      <c r="I323">
        <v>9</v>
      </c>
      <c r="J323">
        <v>13</v>
      </c>
      <c r="K323">
        <v>9</v>
      </c>
      <c r="L323">
        <v>99</v>
      </c>
      <c r="M323" s="55" t="s">
        <v>89</v>
      </c>
      <c r="N323">
        <v>33256</v>
      </c>
      <c r="O323">
        <v>33256</v>
      </c>
      <c r="Q323">
        <v>0</v>
      </c>
    </row>
    <row r="324" spans="1:17" hidden="1">
      <c r="A324" s="55" t="s">
        <v>74</v>
      </c>
      <c r="B324" s="55" t="s">
        <v>13</v>
      </c>
      <c r="C324" s="55" t="s">
        <v>62</v>
      </c>
      <c r="D324">
        <v>1</v>
      </c>
      <c r="E324">
        <v>2022</v>
      </c>
      <c r="F324" s="55" t="s">
        <v>98</v>
      </c>
      <c r="G324" s="55" t="s">
        <v>100</v>
      </c>
      <c r="H324">
        <v>3</v>
      </c>
      <c r="I324">
        <v>9</v>
      </c>
      <c r="J324">
        <v>13</v>
      </c>
      <c r="K324">
        <v>9</v>
      </c>
      <c r="L324">
        <v>99</v>
      </c>
      <c r="M324" s="55" t="s">
        <v>89</v>
      </c>
      <c r="N324">
        <v>41203</v>
      </c>
      <c r="O324">
        <v>41203</v>
      </c>
      <c r="Q324">
        <v>0</v>
      </c>
    </row>
    <row r="325" spans="1:17" hidden="1">
      <c r="A325" s="55" t="s">
        <v>75</v>
      </c>
      <c r="B325" s="55" t="s">
        <v>14</v>
      </c>
      <c r="C325" s="55" t="s">
        <v>62</v>
      </c>
      <c r="D325">
        <v>1</v>
      </c>
      <c r="E325">
        <v>2022</v>
      </c>
      <c r="F325" s="55" t="s">
        <v>98</v>
      </c>
      <c r="G325" s="55" t="s">
        <v>100</v>
      </c>
      <c r="H325">
        <v>3</v>
      </c>
      <c r="I325">
        <v>9</v>
      </c>
      <c r="J325">
        <v>13</v>
      </c>
      <c r="K325">
        <v>9</v>
      </c>
      <c r="L325">
        <v>99</v>
      </c>
      <c r="M325" s="55" t="s">
        <v>89</v>
      </c>
      <c r="N325">
        <v>9705</v>
      </c>
      <c r="O325">
        <v>9705</v>
      </c>
      <c r="Q325">
        <v>0</v>
      </c>
    </row>
    <row r="326" spans="1:17" hidden="1">
      <c r="A326" s="55" t="s">
        <v>76</v>
      </c>
      <c r="B326" s="55" t="s">
        <v>15</v>
      </c>
      <c r="C326" s="55" t="s">
        <v>62</v>
      </c>
      <c r="D326">
        <v>1</v>
      </c>
      <c r="E326">
        <v>2022</v>
      </c>
      <c r="F326" s="55" t="s">
        <v>98</v>
      </c>
      <c r="G326" s="55" t="s">
        <v>100</v>
      </c>
      <c r="H326">
        <v>3</v>
      </c>
      <c r="I326">
        <v>9</v>
      </c>
      <c r="J326">
        <v>13</v>
      </c>
      <c r="K326">
        <v>9</v>
      </c>
      <c r="L326">
        <v>99</v>
      </c>
      <c r="M326" s="55" t="s">
        <v>89</v>
      </c>
      <c r="N326">
        <v>47592</v>
      </c>
      <c r="O326">
        <v>47592</v>
      </c>
      <c r="Q326">
        <v>0</v>
      </c>
    </row>
    <row r="327" spans="1:17" hidden="1">
      <c r="A327" s="55" t="s">
        <v>77</v>
      </c>
      <c r="B327" s="55" t="s">
        <v>16</v>
      </c>
      <c r="C327" s="55" t="s">
        <v>62</v>
      </c>
      <c r="D327">
        <v>1</v>
      </c>
      <c r="E327">
        <v>2022</v>
      </c>
      <c r="F327" s="55" t="s">
        <v>98</v>
      </c>
      <c r="G327" s="55" t="s">
        <v>100</v>
      </c>
      <c r="H327">
        <v>3</v>
      </c>
      <c r="I327">
        <v>9</v>
      </c>
      <c r="J327">
        <v>13</v>
      </c>
      <c r="K327">
        <v>9</v>
      </c>
      <c r="L327">
        <v>99</v>
      </c>
      <c r="M327" s="55" t="s">
        <v>89</v>
      </c>
      <c r="N327">
        <v>80405</v>
      </c>
      <c r="O327">
        <v>80405</v>
      </c>
      <c r="Q327">
        <v>0</v>
      </c>
    </row>
    <row r="328" spans="1:17" hidden="1">
      <c r="A328" s="55" t="s">
        <v>78</v>
      </c>
      <c r="B328" s="55" t="s">
        <v>17</v>
      </c>
      <c r="C328" s="55" t="s">
        <v>62</v>
      </c>
      <c r="D328">
        <v>1</v>
      </c>
      <c r="E328">
        <v>2022</v>
      </c>
      <c r="F328" s="55" t="s">
        <v>98</v>
      </c>
      <c r="G328" s="55" t="s">
        <v>100</v>
      </c>
      <c r="H328">
        <v>3</v>
      </c>
      <c r="I328">
        <v>9</v>
      </c>
      <c r="J328">
        <v>13</v>
      </c>
      <c r="K328">
        <v>9</v>
      </c>
      <c r="L328">
        <v>99</v>
      </c>
      <c r="M328" s="55" t="s">
        <v>89</v>
      </c>
      <c r="N328">
        <v>6137</v>
      </c>
      <c r="O328">
        <v>6137</v>
      </c>
      <c r="Q328">
        <v>0</v>
      </c>
    </row>
    <row r="329" spans="1:17" hidden="1">
      <c r="A329" s="55" t="s">
        <v>94</v>
      </c>
      <c r="B329" s="55" t="s">
        <v>95</v>
      </c>
      <c r="C329" s="55" t="s">
        <v>94</v>
      </c>
      <c r="D329">
        <v>3</v>
      </c>
      <c r="E329">
        <v>2022</v>
      </c>
      <c r="F329" s="55" t="s">
        <v>102</v>
      </c>
      <c r="G329" s="55" t="s">
        <v>103</v>
      </c>
      <c r="H329">
        <v>1</v>
      </c>
      <c r="I329">
        <v>2</v>
      </c>
      <c r="J329">
        <v>13</v>
      </c>
      <c r="K329">
        <v>9</v>
      </c>
      <c r="L329">
        <v>99</v>
      </c>
      <c r="M329" s="55" t="s">
        <v>89</v>
      </c>
      <c r="N329">
        <v>325629</v>
      </c>
      <c r="O329">
        <v>325629</v>
      </c>
      <c r="Q329">
        <v>0</v>
      </c>
    </row>
    <row r="330" spans="1:17" hidden="1">
      <c r="A330" s="55" t="s">
        <v>94</v>
      </c>
      <c r="B330" s="55" t="s">
        <v>95</v>
      </c>
      <c r="C330" s="55" t="s">
        <v>94</v>
      </c>
      <c r="D330">
        <v>3</v>
      </c>
      <c r="E330">
        <v>2022</v>
      </c>
      <c r="F330" s="55" t="s">
        <v>102</v>
      </c>
      <c r="G330" s="55" t="s">
        <v>103</v>
      </c>
      <c r="H330">
        <v>3</v>
      </c>
      <c r="I330">
        <v>9</v>
      </c>
      <c r="J330">
        <v>13</v>
      </c>
      <c r="K330">
        <v>9</v>
      </c>
      <c r="L330">
        <v>99</v>
      </c>
      <c r="M330" s="55" t="s">
        <v>89</v>
      </c>
      <c r="N330">
        <v>3761489.2056780001</v>
      </c>
      <c r="O330">
        <v>3761489.2056780001</v>
      </c>
      <c r="Q330">
        <v>0</v>
      </c>
    </row>
    <row r="331" spans="1:17" hidden="1">
      <c r="A331" s="55" t="s">
        <v>94</v>
      </c>
      <c r="B331" s="55" t="s">
        <v>95</v>
      </c>
      <c r="C331" s="55" t="s">
        <v>94</v>
      </c>
      <c r="D331">
        <v>3</v>
      </c>
      <c r="E331">
        <v>2032</v>
      </c>
      <c r="F331" s="55" t="s">
        <v>102</v>
      </c>
      <c r="G331" s="55" t="s">
        <v>103</v>
      </c>
      <c r="H331">
        <v>1</v>
      </c>
      <c r="I331">
        <v>2</v>
      </c>
      <c r="J331">
        <v>13</v>
      </c>
      <c r="K331">
        <v>9</v>
      </c>
      <c r="L331">
        <v>99</v>
      </c>
      <c r="M331" s="55" t="s">
        <v>89</v>
      </c>
      <c r="N331">
        <v>344598</v>
      </c>
      <c r="O331">
        <v>344598</v>
      </c>
      <c r="Q331">
        <v>0</v>
      </c>
    </row>
    <row r="332" spans="1:17" hidden="1">
      <c r="A332" s="55" t="s">
        <v>94</v>
      </c>
      <c r="B332" s="55" t="s">
        <v>95</v>
      </c>
      <c r="C332" s="55" t="s">
        <v>94</v>
      </c>
      <c r="D332">
        <v>3</v>
      </c>
      <c r="E332">
        <v>2032</v>
      </c>
      <c r="F332" s="55" t="s">
        <v>102</v>
      </c>
      <c r="G332" s="55" t="s">
        <v>103</v>
      </c>
      <c r="H332">
        <v>1</v>
      </c>
      <c r="I332">
        <v>9</v>
      </c>
      <c r="J332">
        <v>13</v>
      </c>
      <c r="K332">
        <v>9</v>
      </c>
      <c r="L332">
        <v>99</v>
      </c>
      <c r="M332" s="55" t="s">
        <v>89</v>
      </c>
      <c r="N332">
        <v>3642164</v>
      </c>
      <c r="O332">
        <v>3642164</v>
      </c>
      <c r="Q332">
        <v>0</v>
      </c>
    </row>
    <row r="333" spans="1:17" hidden="1">
      <c r="A333" s="55" t="s">
        <v>94</v>
      </c>
      <c r="B333" s="55" t="s">
        <v>95</v>
      </c>
      <c r="C333" s="55" t="s">
        <v>94</v>
      </c>
      <c r="D333">
        <v>3</v>
      </c>
      <c r="E333">
        <v>2022</v>
      </c>
      <c r="F333" s="55" t="s">
        <v>102</v>
      </c>
      <c r="G333" s="55" t="s">
        <v>103</v>
      </c>
      <c r="H333">
        <v>3</v>
      </c>
      <c r="I333">
        <v>1</v>
      </c>
      <c r="J333">
        <v>13</v>
      </c>
      <c r="K333">
        <v>9</v>
      </c>
      <c r="L333">
        <v>1</v>
      </c>
      <c r="M333" s="55" t="s">
        <v>83</v>
      </c>
      <c r="N333">
        <v>29705.730178000002</v>
      </c>
      <c r="O333">
        <v>29705.730178000002</v>
      </c>
      <c r="Q333">
        <v>0</v>
      </c>
    </row>
    <row r="334" spans="1:17" hidden="1">
      <c r="A334" s="55" t="s">
        <v>94</v>
      </c>
      <c r="B334" s="55" t="s">
        <v>95</v>
      </c>
      <c r="C334" s="55" t="s">
        <v>94</v>
      </c>
      <c r="D334">
        <v>3</v>
      </c>
      <c r="E334">
        <v>2022</v>
      </c>
      <c r="F334" s="55" t="s">
        <v>102</v>
      </c>
      <c r="G334" s="55" t="s">
        <v>103</v>
      </c>
      <c r="H334">
        <v>3</v>
      </c>
      <c r="I334">
        <v>1</v>
      </c>
      <c r="J334">
        <v>13</v>
      </c>
      <c r="K334">
        <v>9</v>
      </c>
      <c r="L334">
        <v>2</v>
      </c>
      <c r="M334" s="55" t="s">
        <v>84</v>
      </c>
      <c r="N334">
        <v>480223.69735099998</v>
      </c>
      <c r="O334">
        <v>480223.69735099998</v>
      </c>
      <c r="Q334">
        <v>0</v>
      </c>
    </row>
    <row r="335" spans="1:17" hidden="1">
      <c r="A335" s="55" t="s">
        <v>94</v>
      </c>
      <c r="B335" s="55" t="s">
        <v>95</v>
      </c>
      <c r="C335" s="55" t="s">
        <v>94</v>
      </c>
      <c r="D335">
        <v>3</v>
      </c>
      <c r="E335">
        <v>2022</v>
      </c>
      <c r="F335" s="55" t="s">
        <v>102</v>
      </c>
      <c r="G335" s="55" t="s">
        <v>103</v>
      </c>
      <c r="H335">
        <v>3</v>
      </c>
      <c r="I335">
        <v>1</v>
      </c>
      <c r="J335">
        <v>13</v>
      </c>
      <c r="K335">
        <v>9</v>
      </c>
      <c r="L335">
        <v>3</v>
      </c>
      <c r="M335" s="55" t="s">
        <v>18</v>
      </c>
      <c r="N335">
        <v>944298.64171800006</v>
      </c>
      <c r="O335">
        <v>944298.64171800006</v>
      </c>
      <c r="Q335">
        <v>0</v>
      </c>
    </row>
    <row r="336" spans="1:17" hidden="1">
      <c r="A336" s="55" t="s">
        <v>94</v>
      </c>
      <c r="B336" s="55" t="s">
        <v>95</v>
      </c>
      <c r="C336" s="55" t="s">
        <v>94</v>
      </c>
      <c r="D336">
        <v>3</v>
      </c>
      <c r="E336">
        <v>2022</v>
      </c>
      <c r="F336" s="55" t="s">
        <v>102</v>
      </c>
      <c r="G336" s="55" t="s">
        <v>103</v>
      </c>
      <c r="H336">
        <v>3</v>
      </c>
      <c r="I336">
        <v>1</v>
      </c>
      <c r="J336">
        <v>13</v>
      </c>
      <c r="K336">
        <v>9</v>
      </c>
      <c r="L336">
        <v>4</v>
      </c>
      <c r="M336" s="55" t="s">
        <v>2</v>
      </c>
      <c r="N336">
        <v>1629973.6611830001</v>
      </c>
      <c r="O336">
        <v>1629973.6611830001</v>
      </c>
      <c r="Q336">
        <v>0</v>
      </c>
    </row>
    <row r="337" spans="1:17">
      <c r="A337" s="55" t="s">
        <v>94</v>
      </c>
      <c r="B337" s="55" t="s">
        <v>95</v>
      </c>
      <c r="C337" s="55" t="s">
        <v>94</v>
      </c>
      <c r="D337">
        <v>3</v>
      </c>
      <c r="E337">
        <v>2022</v>
      </c>
      <c r="F337" s="55" t="s">
        <v>102</v>
      </c>
      <c r="G337" s="55" t="s">
        <v>103</v>
      </c>
      <c r="H337">
        <v>3</v>
      </c>
      <c r="I337">
        <v>1</v>
      </c>
      <c r="J337">
        <v>13</v>
      </c>
      <c r="K337">
        <v>9</v>
      </c>
      <c r="L337">
        <v>5</v>
      </c>
      <c r="M337" s="55" t="s">
        <v>85</v>
      </c>
      <c r="N337">
        <v>205523.217592</v>
      </c>
      <c r="O337">
        <v>205523.217592</v>
      </c>
      <c r="Q337">
        <v>0</v>
      </c>
    </row>
    <row r="338" spans="1:17">
      <c r="A338" s="55" t="s">
        <v>94</v>
      </c>
      <c r="B338" s="55" t="s">
        <v>95</v>
      </c>
      <c r="C338" s="55" t="s">
        <v>94</v>
      </c>
      <c r="D338">
        <v>3</v>
      </c>
      <c r="E338">
        <v>2022</v>
      </c>
      <c r="F338" s="55" t="s">
        <v>102</v>
      </c>
      <c r="G338" s="55" t="s">
        <v>103</v>
      </c>
      <c r="H338">
        <v>3</v>
      </c>
      <c r="I338">
        <v>1</v>
      </c>
      <c r="J338">
        <v>13</v>
      </c>
      <c r="K338">
        <v>9</v>
      </c>
      <c r="L338">
        <v>6</v>
      </c>
      <c r="M338" s="55" t="s">
        <v>86</v>
      </c>
      <c r="N338">
        <v>13038.514761</v>
      </c>
      <c r="O338">
        <v>13038.514761</v>
      </c>
      <c r="Q338">
        <v>0</v>
      </c>
    </row>
    <row r="339" spans="1:17">
      <c r="A339" s="55" t="s">
        <v>94</v>
      </c>
      <c r="B339" s="55" t="s">
        <v>95</v>
      </c>
      <c r="C339" s="55" t="s">
        <v>94</v>
      </c>
      <c r="D339">
        <v>3</v>
      </c>
      <c r="E339">
        <v>2022</v>
      </c>
      <c r="F339" s="55" t="s">
        <v>102</v>
      </c>
      <c r="G339" s="55" t="s">
        <v>103</v>
      </c>
      <c r="H339">
        <v>3</v>
      </c>
      <c r="I339">
        <v>1</v>
      </c>
      <c r="J339">
        <v>13</v>
      </c>
      <c r="K339">
        <v>9</v>
      </c>
      <c r="L339">
        <v>7</v>
      </c>
      <c r="M339" s="55" t="s">
        <v>87</v>
      </c>
      <c r="N339">
        <v>217616.49181499999</v>
      </c>
      <c r="O339">
        <v>217616.49181499999</v>
      </c>
      <c r="Q339">
        <v>0</v>
      </c>
    </row>
    <row r="340" spans="1:17" hidden="1">
      <c r="A340" s="55" t="s">
        <v>94</v>
      </c>
      <c r="B340" s="55" t="s">
        <v>95</v>
      </c>
      <c r="C340" s="55" t="s">
        <v>94</v>
      </c>
      <c r="D340">
        <v>3</v>
      </c>
      <c r="E340">
        <v>2022</v>
      </c>
      <c r="F340" s="55" t="s">
        <v>102</v>
      </c>
      <c r="G340" s="55" t="s">
        <v>103</v>
      </c>
      <c r="H340">
        <v>3</v>
      </c>
      <c r="I340">
        <v>1</v>
      </c>
      <c r="J340">
        <v>13</v>
      </c>
      <c r="K340">
        <v>9</v>
      </c>
      <c r="L340">
        <v>20</v>
      </c>
      <c r="M340" s="55" t="s">
        <v>88</v>
      </c>
      <c r="N340">
        <v>127352.02307</v>
      </c>
      <c r="O340">
        <v>127352.02307</v>
      </c>
      <c r="Q340">
        <v>0</v>
      </c>
    </row>
    <row r="341" spans="1:17" hidden="1">
      <c r="A341" s="55" t="s">
        <v>94</v>
      </c>
      <c r="B341" s="55" t="s">
        <v>95</v>
      </c>
      <c r="C341" s="55" t="s">
        <v>94</v>
      </c>
      <c r="D341">
        <v>3</v>
      </c>
      <c r="E341">
        <v>2022</v>
      </c>
      <c r="F341" s="55" t="s">
        <v>102</v>
      </c>
      <c r="G341" s="55" t="s">
        <v>103</v>
      </c>
      <c r="H341">
        <v>3</v>
      </c>
      <c r="I341">
        <v>1</v>
      </c>
      <c r="J341">
        <v>13</v>
      </c>
      <c r="K341">
        <v>9</v>
      </c>
      <c r="L341">
        <v>99</v>
      </c>
      <c r="M341" s="55" t="s">
        <v>89</v>
      </c>
      <c r="N341">
        <v>3435860.2056780001</v>
      </c>
      <c r="O341">
        <v>3435860.2056780001</v>
      </c>
      <c r="Q341">
        <v>0</v>
      </c>
    </row>
    <row r="342" spans="1:17" hidden="1">
      <c r="A342" s="55" t="s">
        <v>94</v>
      </c>
      <c r="B342" s="55" t="s">
        <v>95</v>
      </c>
      <c r="C342" s="55" t="s">
        <v>94</v>
      </c>
      <c r="D342">
        <v>3</v>
      </c>
      <c r="E342">
        <v>2032</v>
      </c>
      <c r="F342" s="55" t="s">
        <v>102</v>
      </c>
      <c r="G342" s="55" t="s">
        <v>103</v>
      </c>
      <c r="H342">
        <v>1</v>
      </c>
      <c r="I342">
        <v>1</v>
      </c>
      <c r="J342">
        <v>13</v>
      </c>
      <c r="K342">
        <v>9</v>
      </c>
      <c r="L342">
        <v>1</v>
      </c>
      <c r="M342" s="55" t="s">
        <v>83</v>
      </c>
      <c r="N342">
        <v>23978</v>
      </c>
      <c r="O342">
        <v>23978</v>
      </c>
      <c r="Q342">
        <v>0</v>
      </c>
    </row>
    <row r="343" spans="1:17" hidden="1">
      <c r="A343" s="55" t="s">
        <v>94</v>
      </c>
      <c r="B343" s="55" t="s">
        <v>95</v>
      </c>
      <c r="C343" s="55" t="s">
        <v>94</v>
      </c>
      <c r="D343">
        <v>3</v>
      </c>
      <c r="E343">
        <v>2032</v>
      </c>
      <c r="F343" s="55" t="s">
        <v>102</v>
      </c>
      <c r="G343" s="55" t="s">
        <v>103</v>
      </c>
      <c r="H343">
        <v>1</v>
      </c>
      <c r="I343">
        <v>1</v>
      </c>
      <c r="J343">
        <v>13</v>
      </c>
      <c r="K343">
        <v>9</v>
      </c>
      <c r="L343">
        <v>2</v>
      </c>
      <c r="M343" s="55" t="s">
        <v>84</v>
      </c>
      <c r="N343">
        <v>424875</v>
      </c>
      <c r="O343">
        <v>424875</v>
      </c>
      <c r="Q343">
        <v>0</v>
      </c>
    </row>
    <row r="344" spans="1:17" hidden="1">
      <c r="A344" s="55" t="s">
        <v>94</v>
      </c>
      <c r="B344" s="55" t="s">
        <v>95</v>
      </c>
      <c r="C344" s="55" t="s">
        <v>94</v>
      </c>
      <c r="D344">
        <v>3</v>
      </c>
      <c r="E344">
        <v>2032</v>
      </c>
      <c r="F344" s="55" t="s">
        <v>102</v>
      </c>
      <c r="G344" s="55" t="s">
        <v>103</v>
      </c>
      <c r="H344">
        <v>1</v>
      </c>
      <c r="I344">
        <v>1</v>
      </c>
      <c r="J344">
        <v>13</v>
      </c>
      <c r="K344">
        <v>9</v>
      </c>
      <c r="L344">
        <v>3</v>
      </c>
      <c r="M344" s="55" t="s">
        <v>18</v>
      </c>
      <c r="N344">
        <v>1042508</v>
      </c>
      <c r="O344">
        <v>1042508</v>
      </c>
      <c r="Q344">
        <v>0</v>
      </c>
    </row>
    <row r="345" spans="1:17" hidden="1">
      <c r="A345" s="55" t="s">
        <v>94</v>
      </c>
      <c r="B345" s="55" t="s">
        <v>95</v>
      </c>
      <c r="C345" s="55" t="s">
        <v>94</v>
      </c>
      <c r="D345">
        <v>3</v>
      </c>
      <c r="E345">
        <v>2032</v>
      </c>
      <c r="F345" s="55" t="s">
        <v>102</v>
      </c>
      <c r="G345" s="55" t="s">
        <v>103</v>
      </c>
      <c r="H345">
        <v>1</v>
      </c>
      <c r="I345">
        <v>1</v>
      </c>
      <c r="J345">
        <v>13</v>
      </c>
      <c r="K345">
        <v>9</v>
      </c>
      <c r="L345">
        <v>4</v>
      </c>
      <c r="M345" s="55" t="s">
        <v>2</v>
      </c>
      <c r="N345">
        <v>1371360</v>
      </c>
      <c r="O345">
        <v>1371360</v>
      </c>
      <c r="Q345">
        <v>0</v>
      </c>
    </row>
    <row r="346" spans="1:17">
      <c r="A346" s="55" t="s">
        <v>94</v>
      </c>
      <c r="B346" s="55" t="s">
        <v>95</v>
      </c>
      <c r="C346" s="55" t="s">
        <v>94</v>
      </c>
      <c r="D346">
        <v>3</v>
      </c>
      <c r="E346">
        <v>2032</v>
      </c>
      <c r="F346" s="55" t="s">
        <v>102</v>
      </c>
      <c r="G346" s="55" t="s">
        <v>103</v>
      </c>
      <c r="H346">
        <v>1</v>
      </c>
      <c r="I346">
        <v>1</v>
      </c>
      <c r="J346">
        <v>13</v>
      </c>
      <c r="K346">
        <v>9</v>
      </c>
      <c r="L346">
        <v>5</v>
      </c>
      <c r="M346" s="55" t="s">
        <v>85</v>
      </c>
      <c r="N346">
        <v>212120</v>
      </c>
      <c r="O346">
        <v>212120</v>
      </c>
      <c r="Q346">
        <v>0</v>
      </c>
    </row>
    <row r="347" spans="1:17">
      <c r="A347" s="55" t="s">
        <v>94</v>
      </c>
      <c r="B347" s="55" t="s">
        <v>95</v>
      </c>
      <c r="C347" s="55" t="s">
        <v>94</v>
      </c>
      <c r="D347">
        <v>3</v>
      </c>
      <c r="E347">
        <v>2032</v>
      </c>
      <c r="F347" s="55" t="s">
        <v>102</v>
      </c>
      <c r="G347" s="55" t="s">
        <v>103</v>
      </c>
      <c r="H347">
        <v>1</v>
      </c>
      <c r="I347">
        <v>1</v>
      </c>
      <c r="J347">
        <v>13</v>
      </c>
      <c r="K347">
        <v>9</v>
      </c>
      <c r="L347">
        <v>6</v>
      </c>
      <c r="M347" s="55" t="s">
        <v>86</v>
      </c>
      <c r="N347">
        <v>11626</v>
      </c>
      <c r="O347">
        <v>11626</v>
      </c>
      <c r="Q347">
        <v>0</v>
      </c>
    </row>
    <row r="348" spans="1:17">
      <c r="A348" s="55" t="s">
        <v>94</v>
      </c>
      <c r="B348" s="55" t="s">
        <v>95</v>
      </c>
      <c r="C348" s="55" t="s">
        <v>94</v>
      </c>
      <c r="D348">
        <v>3</v>
      </c>
      <c r="E348">
        <v>2032</v>
      </c>
      <c r="F348" s="55" t="s">
        <v>102</v>
      </c>
      <c r="G348" s="55" t="s">
        <v>103</v>
      </c>
      <c r="H348">
        <v>1</v>
      </c>
      <c r="I348">
        <v>1</v>
      </c>
      <c r="J348">
        <v>13</v>
      </c>
      <c r="K348">
        <v>9</v>
      </c>
      <c r="L348">
        <v>7</v>
      </c>
      <c r="M348" s="55" t="s">
        <v>87</v>
      </c>
      <c r="N348">
        <v>222932</v>
      </c>
      <c r="O348">
        <v>222932</v>
      </c>
      <c r="Q348">
        <v>0</v>
      </c>
    </row>
    <row r="349" spans="1:17" hidden="1">
      <c r="A349" s="55" t="s">
        <v>94</v>
      </c>
      <c r="B349" s="55" t="s">
        <v>95</v>
      </c>
      <c r="C349" s="55" t="s">
        <v>94</v>
      </c>
      <c r="D349">
        <v>3</v>
      </c>
      <c r="E349">
        <v>2032</v>
      </c>
      <c r="F349" s="55" t="s">
        <v>102</v>
      </c>
      <c r="G349" s="55" t="s">
        <v>103</v>
      </c>
      <c r="H349">
        <v>1</v>
      </c>
      <c r="I349">
        <v>1</v>
      </c>
      <c r="J349">
        <v>13</v>
      </c>
      <c r="K349">
        <v>9</v>
      </c>
      <c r="L349">
        <v>20</v>
      </c>
      <c r="M349" s="55" t="s">
        <v>88</v>
      </c>
      <c r="N349">
        <v>228441</v>
      </c>
      <c r="O349">
        <v>228441</v>
      </c>
      <c r="Q349">
        <v>0</v>
      </c>
    </row>
    <row r="350" spans="1:17" hidden="1">
      <c r="A350" s="55" t="s">
        <v>94</v>
      </c>
      <c r="B350" s="55" t="s">
        <v>95</v>
      </c>
      <c r="C350" s="55" t="s">
        <v>94</v>
      </c>
      <c r="D350">
        <v>3</v>
      </c>
      <c r="E350">
        <v>2032</v>
      </c>
      <c r="F350" s="55" t="s">
        <v>102</v>
      </c>
      <c r="G350" s="55" t="s">
        <v>103</v>
      </c>
      <c r="H350">
        <v>1</v>
      </c>
      <c r="I350">
        <v>1</v>
      </c>
      <c r="J350">
        <v>13</v>
      </c>
      <c r="K350">
        <v>9</v>
      </c>
      <c r="L350">
        <v>99</v>
      </c>
      <c r="M350" s="55" t="s">
        <v>89</v>
      </c>
      <c r="N350">
        <v>3297566</v>
      </c>
      <c r="O350">
        <v>3297566</v>
      </c>
      <c r="Q350">
        <v>0</v>
      </c>
    </row>
    <row r="351" spans="1:17" hidden="1">
      <c r="A351" s="55" t="s">
        <v>62</v>
      </c>
      <c r="B351" s="55" t="s">
        <v>79</v>
      </c>
      <c r="C351" s="55" t="s">
        <v>62</v>
      </c>
      <c r="D351">
        <v>2</v>
      </c>
      <c r="E351">
        <v>2022</v>
      </c>
      <c r="F351" s="55" t="s">
        <v>102</v>
      </c>
      <c r="G351" s="55" t="s">
        <v>103</v>
      </c>
      <c r="H351">
        <v>3</v>
      </c>
      <c r="I351">
        <v>9</v>
      </c>
      <c r="J351">
        <v>13</v>
      </c>
      <c r="K351">
        <v>9</v>
      </c>
      <c r="L351">
        <v>99</v>
      </c>
      <c r="M351" s="55" t="s">
        <v>89</v>
      </c>
      <c r="N351">
        <v>927071.93099999998</v>
      </c>
      <c r="O351">
        <v>927071.93099999998</v>
      </c>
      <c r="Q351">
        <v>0</v>
      </c>
    </row>
    <row r="352" spans="1:17" hidden="1">
      <c r="A352" s="55" t="s">
        <v>62</v>
      </c>
      <c r="B352" s="55" t="s">
        <v>79</v>
      </c>
      <c r="C352" s="55" t="s">
        <v>62</v>
      </c>
      <c r="D352">
        <v>2</v>
      </c>
      <c r="E352">
        <v>2032</v>
      </c>
      <c r="F352" s="55" t="s">
        <v>102</v>
      </c>
      <c r="G352" s="55" t="s">
        <v>103</v>
      </c>
      <c r="H352">
        <v>1</v>
      </c>
      <c r="I352">
        <v>9</v>
      </c>
      <c r="J352">
        <v>13</v>
      </c>
      <c r="K352">
        <v>9</v>
      </c>
      <c r="L352">
        <v>99</v>
      </c>
      <c r="M352" s="55" t="s">
        <v>89</v>
      </c>
      <c r="N352">
        <v>859336</v>
      </c>
      <c r="O352">
        <v>859336</v>
      </c>
      <c r="Q352">
        <v>0</v>
      </c>
    </row>
    <row r="353" spans="1:17" hidden="1">
      <c r="A353" s="55" t="s">
        <v>62</v>
      </c>
      <c r="B353" s="55" t="s">
        <v>79</v>
      </c>
      <c r="C353" s="55" t="s">
        <v>62</v>
      </c>
      <c r="D353">
        <v>2</v>
      </c>
      <c r="E353">
        <v>2022</v>
      </c>
      <c r="F353" s="55" t="s">
        <v>102</v>
      </c>
      <c r="G353" s="55" t="s">
        <v>103</v>
      </c>
      <c r="H353">
        <v>1</v>
      </c>
      <c r="I353">
        <v>2</v>
      </c>
      <c r="J353">
        <v>13</v>
      </c>
      <c r="K353">
        <v>9</v>
      </c>
      <c r="L353">
        <v>99</v>
      </c>
      <c r="M353" s="55" t="s">
        <v>89</v>
      </c>
      <c r="N353">
        <v>63344</v>
      </c>
      <c r="O353">
        <v>63344</v>
      </c>
      <c r="Q353">
        <v>0</v>
      </c>
    </row>
    <row r="354" spans="1:17" hidden="1">
      <c r="A354" s="55" t="s">
        <v>62</v>
      </c>
      <c r="B354" s="55" t="s">
        <v>79</v>
      </c>
      <c r="C354" s="55" t="s">
        <v>62</v>
      </c>
      <c r="D354">
        <v>2</v>
      </c>
      <c r="E354">
        <v>2032</v>
      </c>
      <c r="F354" s="55" t="s">
        <v>102</v>
      </c>
      <c r="G354" s="55" t="s">
        <v>103</v>
      </c>
      <c r="H354">
        <v>1</v>
      </c>
      <c r="I354">
        <v>2</v>
      </c>
      <c r="J354">
        <v>13</v>
      </c>
      <c r="K354">
        <v>9</v>
      </c>
      <c r="L354">
        <v>99</v>
      </c>
      <c r="M354" s="55" t="s">
        <v>89</v>
      </c>
      <c r="N354">
        <v>79123</v>
      </c>
      <c r="O354">
        <v>79123</v>
      </c>
      <c r="Q354">
        <v>0</v>
      </c>
    </row>
    <row r="355" spans="1:17" hidden="1">
      <c r="A355" s="55" t="s">
        <v>62</v>
      </c>
      <c r="B355" s="55" t="s">
        <v>79</v>
      </c>
      <c r="C355" s="55" t="s">
        <v>62</v>
      </c>
      <c r="D355">
        <v>2</v>
      </c>
      <c r="E355">
        <v>2032</v>
      </c>
      <c r="F355" s="55" t="s">
        <v>102</v>
      </c>
      <c r="G355" s="55" t="s">
        <v>103</v>
      </c>
      <c r="H355">
        <v>1</v>
      </c>
      <c r="I355">
        <v>1</v>
      </c>
      <c r="J355">
        <v>13</v>
      </c>
      <c r="K355">
        <v>9</v>
      </c>
      <c r="L355">
        <v>1</v>
      </c>
      <c r="M355" s="55" t="s">
        <v>83</v>
      </c>
      <c r="N355">
        <v>10897</v>
      </c>
      <c r="O355">
        <v>10897</v>
      </c>
      <c r="Q355">
        <v>0</v>
      </c>
    </row>
    <row r="356" spans="1:17" hidden="1">
      <c r="A356" s="55" t="s">
        <v>62</v>
      </c>
      <c r="B356" s="55" t="s">
        <v>79</v>
      </c>
      <c r="C356" s="55" t="s">
        <v>62</v>
      </c>
      <c r="D356">
        <v>2</v>
      </c>
      <c r="E356">
        <v>2032</v>
      </c>
      <c r="F356" s="55" t="s">
        <v>102</v>
      </c>
      <c r="G356" s="55" t="s">
        <v>103</v>
      </c>
      <c r="H356">
        <v>1</v>
      </c>
      <c r="I356">
        <v>1</v>
      </c>
      <c r="J356">
        <v>13</v>
      </c>
      <c r="K356">
        <v>9</v>
      </c>
      <c r="L356">
        <v>2</v>
      </c>
      <c r="M356" s="55" t="s">
        <v>84</v>
      </c>
      <c r="N356">
        <v>26832</v>
      </c>
      <c r="O356">
        <v>26832</v>
      </c>
      <c r="Q356">
        <v>0</v>
      </c>
    </row>
    <row r="357" spans="1:17" hidden="1">
      <c r="A357" s="55" t="s">
        <v>62</v>
      </c>
      <c r="B357" s="55" t="s">
        <v>79</v>
      </c>
      <c r="C357" s="55" t="s">
        <v>62</v>
      </c>
      <c r="D357">
        <v>2</v>
      </c>
      <c r="E357">
        <v>2032</v>
      </c>
      <c r="F357" s="55" t="s">
        <v>102</v>
      </c>
      <c r="G357" s="55" t="s">
        <v>103</v>
      </c>
      <c r="H357">
        <v>1</v>
      </c>
      <c r="I357">
        <v>1</v>
      </c>
      <c r="J357">
        <v>13</v>
      </c>
      <c r="K357">
        <v>9</v>
      </c>
      <c r="L357">
        <v>3</v>
      </c>
      <c r="M357" s="55" t="s">
        <v>18</v>
      </c>
      <c r="N357">
        <v>348087</v>
      </c>
      <c r="O357">
        <v>348087</v>
      </c>
      <c r="Q357">
        <v>0</v>
      </c>
    </row>
    <row r="358" spans="1:17" hidden="1">
      <c r="A358" s="55" t="s">
        <v>62</v>
      </c>
      <c r="B358" s="55" t="s">
        <v>79</v>
      </c>
      <c r="C358" s="55" t="s">
        <v>62</v>
      </c>
      <c r="D358">
        <v>2</v>
      </c>
      <c r="E358">
        <v>2032</v>
      </c>
      <c r="F358" s="55" t="s">
        <v>102</v>
      </c>
      <c r="G358" s="55" t="s">
        <v>103</v>
      </c>
      <c r="H358">
        <v>1</v>
      </c>
      <c r="I358">
        <v>1</v>
      </c>
      <c r="J358">
        <v>13</v>
      </c>
      <c r="K358">
        <v>9</v>
      </c>
      <c r="L358">
        <v>4</v>
      </c>
      <c r="M358" s="55" t="s">
        <v>2</v>
      </c>
      <c r="N358">
        <v>246568</v>
      </c>
      <c r="O358">
        <v>246568</v>
      </c>
      <c r="Q358">
        <v>0</v>
      </c>
    </row>
    <row r="359" spans="1:17" hidden="1">
      <c r="A359" s="55" t="s">
        <v>62</v>
      </c>
      <c r="B359" s="55" t="s">
        <v>79</v>
      </c>
      <c r="C359" s="55" t="s">
        <v>62</v>
      </c>
      <c r="D359">
        <v>2</v>
      </c>
      <c r="E359">
        <v>2032</v>
      </c>
      <c r="F359" s="55" t="s">
        <v>102</v>
      </c>
      <c r="G359" s="55" t="s">
        <v>103</v>
      </c>
      <c r="H359">
        <v>1</v>
      </c>
      <c r="I359">
        <v>1</v>
      </c>
      <c r="J359">
        <v>13</v>
      </c>
      <c r="K359">
        <v>9</v>
      </c>
      <c r="L359">
        <v>5</v>
      </c>
      <c r="M359" s="55" t="s">
        <v>85</v>
      </c>
      <c r="N359">
        <v>69728</v>
      </c>
      <c r="O359">
        <v>69728</v>
      </c>
      <c r="Q359">
        <v>0</v>
      </c>
    </row>
    <row r="360" spans="1:17" hidden="1">
      <c r="A360" s="55" t="s">
        <v>62</v>
      </c>
      <c r="B360" s="55" t="s">
        <v>79</v>
      </c>
      <c r="C360" s="55" t="s">
        <v>62</v>
      </c>
      <c r="D360">
        <v>2</v>
      </c>
      <c r="E360">
        <v>2032</v>
      </c>
      <c r="F360" s="55" t="s">
        <v>102</v>
      </c>
      <c r="G360" s="55" t="s">
        <v>103</v>
      </c>
      <c r="H360">
        <v>1</v>
      </c>
      <c r="I360">
        <v>1</v>
      </c>
      <c r="J360">
        <v>13</v>
      </c>
      <c r="K360">
        <v>9</v>
      </c>
      <c r="L360">
        <v>6</v>
      </c>
      <c r="M360" s="55" t="s">
        <v>86</v>
      </c>
      <c r="N360">
        <v>7213</v>
      </c>
      <c r="O360">
        <v>7213</v>
      </c>
      <c r="Q360">
        <v>0</v>
      </c>
    </row>
    <row r="361" spans="1:17" hidden="1">
      <c r="A361" s="55" t="s">
        <v>62</v>
      </c>
      <c r="B361" s="55" t="s">
        <v>79</v>
      </c>
      <c r="C361" s="55" t="s">
        <v>62</v>
      </c>
      <c r="D361">
        <v>2</v>
      </c>
      <c r="E361">
        <v>2032</v>
      </c>
      <c r="F361" s="55" t="s">
        <v>102</v>
      </c>
      <c r="G361" s="55" t="s">
        <v>103</v>
      </c>
      <c r="H361">
        <v>1</v>
      </c>
      <c r="I361">
        <v>1</v>
      </c>
      <c r="J361">
        <v>13</v>
      </c>
      <c r="K361">
        <v>9</v>
      </c>
      <c r="L361">
        <v>7</v>
      </c>
      <c r="M361" s="55" t="s">
        <v>87</v>
      </c>
      <c r="N361">
        <v>76397</v>
      </c>
      <c r="O361">
        <v>76397</v>
      </c>
      <c r="Q361">
        <v>0</v>
      </c>
    </row>
    <row r="362" spans="1:17" hidden="1">
      <c r="A362" s="55" t="s">
        <v>62</v>
      </c>
      <c r="B362" s="55" t="s">
        <v>79</v>
      </c>
      <c r="C362" s="55" t="s">
        <v>62</v>
      </c>
      <c r="D362">
        <v>2</v>
      </c>
      <c r="E362">
        <v>2032</v>
      </c>
      <c r="F362" s="55" t="s">
        <v>102</v>
      </c>
      <c r="G362" s="55" t="s">
        <v>103</v>
      </c>
      <c r="H362">
        <v>1</v>
      </c>
      <c r="I362">
        <v>1</v>
      </c>
      <c r="J362">
        <v>13</v>
      </c>
      <c r="K362">
        <v>9</v>
      </c>
      <c r="L362">
        <v>20</v>
      </c>
      <c r="M362" s="55" t="s">
        <v>88</v>
      </c>
      <c r="N362">
        <v>77596</v>
      </c>
      <c r="O362">
        <v>77596</v>
      </c>
      <c r="Q362">
        <v>0</v>
      </c>
    </row>
    <row r="363" spans="1:17" hidden="1">
      <c r="A363" s="55" t="s">
        <v>62</v>
      </c>
      <c r="B363" s="55" t="s">
        <v>79</v>
      </c>
      <c r="C363" s="55" t="s">
        <v>62</v>
      </c>
      <c r="D363">
        <v>2</v>
      </c>
      <c r="E363">
        <v>2032</v>
      </c>
      <c r="F363" s="55" t="s">
        <v>102</v>
      </c>
      <c r="G363" s="55" t="s">
        <v>103</v>
      </c>
      <c r="H363">
        <v>1</v>
      </c>
      <c r="I363">
        <v>1</v>
      </c>
      <c r="J363">
        <v>13</v>
      </c>
      <c r="K363">
        <v>9</v>
      </c>
      <c r="L363">
        <v>99</v>
      </c>
      <c r="M363" s="55" t="s">
        <v>89</v>
      </c>
      <c r="N363">
        <v>780213</v>
      </c>
      <c r="O363">
        <v>780213</v>
      </c>
      <c r="Q363">
        <v>0</v>
      </c>
    </row>
    <row r="364" spans="1:17" hidden="1">
      <c r="A364" s="55" t="s">
        <v>62</v>
      </c>
      <c r="B364" s="55" t="s">
        <v>79</v>
      </c>
      <c r="C364" s="55" t="s">
        <v>62</v>
      </c>
      <c r="D364">
        <v>2</v>
      </c>
      <c r="E364">
        <v>2022</v>
      </c>
      <c r="F364" s="55" t="s">
        <v>102</v>
      </c>
      <c r="G364" s="55" t="s">
        <v>103</v>
      </c>
      <c r="H364">
        <v>0</v>
      </c>
      <c r="I364">
        <v>1</v>
      </c>
      <c r="J364">
        <v>13</v>
      </c>
      <c r="K364">
        <v>9</v>
      </c>
      <c r="L364">
        <v>1</v>
      </c>
      <c r="M364" s="55" t="s">
        <v>83</v>
      </c>
      <c r="N364">
        <v>13691.111999999999</v>
      </c>
      <c r="O364">
        <v>13691.111999999999</v>
      </c>
      <c r="Q364">
        <v>0</v>
      </c>
    </row>
    <row r="365" spans="1:17" hidden="1">
      <c r="A365" s="55" t="s">
        <v>62</v>
      </c>
      <c r="B365" s="55" t="s">
        <v>79</v>
      </c>
      <c r="C365" s="55" t="s">
        <v>62</v>
      </c>
      <c r="D365">
        <v>2</v>
      </c>
      <c r="E365">
        <v>2022</v>
      </c>
      <c r="F365" s="55" t="s">
        <v>102</v>
      </c>
      <c r="G365" s="55" t="s">
        <v>103</v>
      </c>
      <c r="H365">
        <v>0</v>
      </c>
      <c r="I365">
        <v>1</v>
      </c>
      <c r="J365">
        <v>13</v>
      </c>
      <c r="K365">
        <v>9</v>
      </c>
      <c r="L365">
        <v>2</v>
      </c>
      <c r="M365" s="55" t="s">
        <v>84</v>
      </c>
      <c r="N365">
        <v>38243.275000000001</v>
      </c>
      <c r="O365">
        <v>38243.275000000001</v>
      </c>
      <c r="Q365">
        <v>0</v>
      </c>
    </row>
    <row r="366" spans="1:17" hidden="1">
      <c r="A366" s="55" t="s">
        <v>62</v>
      </c>
      <c r="B366" s="55" t="s">
        <v>79</v>
      </c>
      <c r="C366" s="55" t="s">
        <v>62</v>
      </c>
      <c r="D366">
        <v>2</v>
      </c>
      <c r="E366">
        <v>2022</v>
      </c>
      <c r="F366" s="55" t="s">
        <v>102</v>
      </c>
      <c r="G366" s="55" t="s">
        <v>103</v>
      </c>
      <c r="H366">
        <v>0</v>
      </c>
      <c r="I366">
        <v>1</v>
      </c>
      <c r="J366">
        <v>13</v>
      </c>
      <c r="K366">
        <v>9</v>
      </c>
      <c r="L366">
        <v>3</v>
      </c>
      <c r="M366" s="55" t="s">
        <v>18</v>
      </c>
      <c r="N366">
        <v>366397.47899999999</v>
      </c>
      <c r="O366">
        <v>366397.47899999999</v>
      </c>
      <c r="Q366">
        <v>0</v>
      </c>
    </row>
    <row r="367" spans="1:17" hidden="1">
      <c r="A367" s="55" t="s">
        <v>62</v>
      </c>
      <c r="B367" s="55" t="s">
        <v>79</v>
      </c>
      <c r="C367" s="55" t="s">
        <v>62</v>
      </c>
      <c r="D367">
        <v>2</v>
      </c>
      <c r="E367">
        <v>2022</v>
      </c>
      <c r="F367" s="55" t="s">
        <v>102</v>
      </c>
      <c r="G367" s="55" t="s">
        <v>103</v>
      </c>
      <c r="H367">
        <v>0</v>
      </c>
      <c r="I367">
        <v>1</v>
      </c>
      <c r="J367">
        <v>13</v>
      </c>
      <c r="K367">
        <v>9</v>
      </c>
      <c r="L367">
        <v>4</v>
      </c>
      <c r="M367" s="55" t="s">
        <v>2</v>
      </c>
      <c r="N367">
        <v>316536.217</v>
      </c>
      <c r="O367">
        <v>316536.217</v>
      </c>
      <c r="Q367">
        <v>0</v>
      </c>
    </row>
    <row r="368" spans="1:17" hidden="1">
      <c r="A368" s="55" t="s">
        <v>62</v>
      </c>
      <c r="B368" s="55" t="s">
        <v>79</v>
      </c>
      <c r="C368" s="55" t="s">
        <v>62</v>
      </c>
      <c r="D368">
        <v>2</v>
      </c>
      <c r="E368">
        <v>2022</v>
      </c>
      <c r="F368" s="55" t="s">
        <v>102</v>
      </c>
      <c r="G368" s="55" t="s">
        <v>103</v>
      </c>
      <c r="H368">
        <v>0</v>
      </c>
      <c r="I368">
        <v>1</v>
      </c>
      <c r="J368">
        <v>13</v>
      </c>
      <c r="K368">
        <v>9</v>
      </c>
      <c r="L368">
        <v>5</v>
      </c>
      <c r="M368" s="55" t="s">
        <v>85</v>
      </c>
      <c r="N368">
        <v>80323.42</v>
      </c>
      <c r="O368">
        <v>80323.42</v>
      </c>
      <c r="Q368">
        <v>0</v>
      </c>
    </row>
    <row r="369" spans="1:17" hidden="1">
      <c r="A369" s="55" t="s">
        <v>62</v>
      </c>
      <c r="B369" s="55" t="s">
        <v>79</v>
      </c>
      <c r="C369" s="55" t="s">
        <v>62</v>
      </c>
      <c r="D369">
        <v>2</v>
      </c>
      <c r="E369">
        <v>2022</v>
      </c>
      <c r="F369" s="55" t="s">
        <v>102</v>
      </c>
      <c r="G369" s="55" t="s">
        <v>103</v>
      </c>
      <c r="H369">
        <v>0</v>
      </c>
      <c r="I369">
        <v>1</v>
      </c>
      <c r="J369">
        <v>13</v>
      </c>
      <c r="K369">
        <v>9</v>
      </c>
      <c r="L369">
        <v>6</v>
      </c>
      <c r="M369" s="55" t="s">
        <v>86</v>
      </c>
      <c r="N369">
        <v>9293.9779999999992</v>
      </c>
      <c r="O369">
        <v>9293.9779999999992</v>
      </c>
      <c r="Q369">
        <v>0</v>
      </c>
    </row>
    <row r="370" spans="1:17" hidden="1">
      <c r="A370" s="55" t="s">
        <v>62</v>
      </c>
      <c r="B370" s="55" t="s">
        <v>79</v>
      </c>
      <c r="C370" s="55" t="s">
        <v>62</v>
      </c>
      <c r="D370">
        <v>2</v>
      </c>
      <c r="E370">
        <v>2022</v>
      </c>
      <c r="F370" s="55" t="s">
        <v>102</v>
      </c>
      <c r="G370" s="55" t="s">
        <v>103</v>
      </c>
      <c r="H370">
        <v>0</v>
      </c>
      <c r="I370">
        <v>1</v>
      </c>
      <c r="J370">
        <v>13</v>
      </c>
      <c r="K370">
        <v>9</v>
      </c>
      <c r="L370">
        <v>7</v>
      </c>
      <c r="M370" s="55" t="s">
        <v>87</v>
      </c>
      <c r="N370">
        <v>88664.398000000001</v>
      </c>
      <c r="O370">
        <v>88664.398000000001</v>
      </c>
      <c r="Q370">
        <v>0</v>
      </c>
    </row>
    <row r="371" spans="1:17" hidden="1">
      <c r="A371" s="55" t="s">
        <v>62</v>
      </c>
      <c r="B371" s="55" t="s">
        <v>79</v>
      </c>
      <c r="C371" s="55" t="s">
        <v>62</v>
      </c>
      <c r="D371">
        <v>2</v>
      </c>
      <c r="E371">
        <v>2022</v>
      </c>
      <c r="F371" s="55" t="s">
        <v>102</v>
      </c>
      <c r="G371" s="55" t="s">
        <v>103</v>
      </c>
      <c r="H371">
        <v>0</v>
      </c>
      <c r="I371">
        <v>1</v>
      </c>
      <c r="J371">
        <v>13</v>
      </c>
      <c r="K371">
        <v>9</v>
      </c>
      <c r="L371">
        <v>20</v>
      </c>
      <c r="M371" s="55" t="s">
        <v>88</v>
      </c>
      <c r="N371">
        <v>36343.94</v>
      </c>
      <c r="O371">
        <v>36343.94</v>
      </c>
      <c r="Q371">
        <v>0</v>
      </c>
    </row>
    <row r="372" spans="1:17" hidden="1">
      <c r="A372" s="55" t="s">
        <v>62</v>
      </c>
      <c r="B372" s="55" t="s">
        <v>79</v>
      </c>
      <c r="C372" s="55" t="s">
        <v>62</v>
      </c>
      <c r="D372">
        <v>2</v>
      </c>
      <c r="E372">
        <v>2022</v>
      </c>
      <c r="F372" s="55" t="s">
        <v>102</v>
      </c>
      <c r="G372" s="55" t="s">
        <v>103</v>
      </c>
      <c r="H372">
        <v>0</v>
      </c>
      <c r="I372">
        <v>1</v>
      </c>
      <c r="J372">
        <v>13</v>
      </c>
      <c r="K372">
        <v>9</v>
      </c>
      <c r="L372">
        <v>99</v>
      </c>
      <c r="M372" s="55" t="s">
        <v>89</v>
      </c>
      <c r="N372">
        <v>863727.93099999998</v>
      </c>
      <c r="O372">
        <v>863727.93099999998</v>
      </c>
      <c r="Q37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60C0A-CE72-4E06-B838-BC1BDB417B3B}">
  <dimension ref="A1:T352"/>
  <sheetViews>
    <sheetView workbookViewId="0">
      <selection activeCell="B16" sqref="B16"/>
    </sheetView>
  </sheetViews>
  <sheetFormatPr defaultRowHeight="12.75"/>
  <cols>
    <col min="1" max="1" width="9.28515625" bestFit="1" customWidth="1"/>
    <col min="2" max="2" width="13.28515625" bestFit="1" customWidth="1"/>
    <col min="3" max="3" width="9.7109375" bestFit="1" customWidth="1"/>
    <col min="4" max="4" width="14.28515625" bestFit="1" customWidth="1"/>
    <col min="5" max="5" width="14.5703125" bestFit="1" customWidth="1"/>
    <col min="6" max="6" width="9.28515625" bestFit="1" customWidth="1"/>
    <col min="7" max="7" width="22" bestFit="1" customWidth="1"/>
    <col min="8" max="8" width="12.5703125" bestFit="1" customWidth="1"/>
    <col min="9" max="9" width="15.5703125" bestFit="1" customWidth="1"/>
    <col min="10" max="10" width="13.85546875" bestFit="1" customWidth="1"/>
    <col min="11" max="11" width="6.85546875" bestFit="1" customWidth="1"/>
    <col min="12" max="12" width="15.7109375" bestFit="1" customWidth="1"/>
    <col min="13" max="13" width="12" bestFit="1" customWidth="1"/>
    <col min="14" max="14" width="12.5703125" bestFit="1" customWidth="1"/>
    <col min="15" max="15" width="16.28515625" bestFit="1" customWidth="1"/>
    <col min="16" max="16" width="13.85546875" bestFit="1" customWidth="1"/>
    <col min="17" max="17" width="7.42578125" bestFit="1" customWidth="1"/>
    <col min="18" max="18" width="16.140625" bestFit="1" customWidth="1"/>
    <col min="19" max="19" width="21.5703125" bestFit="1" customWidth="1"/>
    <col min="20" max="20" width="10.85546875" bestFit="1" customWidth="1"/>
  </cols>
  <sheetData>
    <row r="1" spans="1:20">
      <c r="A1" t="s">
        <v>40</v>
      </c>
      <c r="B1" t="s">
        <v>41</v>
      </c>
      <c r="C1" t="s">
        <v>42</v>
      </c>
      <c r="D1" t="s">
        <v>43</v>
      </c>
      <c r="E1" t="s">
        <v>44</v>
      </c>
      <c r="F1" t="s">
        <v>45</v>
      </c>
      <c r="G1" t="s">
        <v>46</v>
      </c>
      <c r="H1" t="s">
        <v>47</v>
      </c>
      <c r="I1" t="s">
        <v>48</v>
      </c>
      <c r="J1" t="s">
        <v>49</v>
      </c>
      <c r="K1" t="s">
        <v>50</v>
      </c>
      <c r="L1" t="s">
        <v>51</v>
      </c>
      <c r="M1" t="s">
        <v>52</v>
      </c>
      <c r="N1" t="s">
        <v>53</v>
      </c>
      <c r="O1" t="s">
        <v>54</v>
      </c>
      <c r="P1" t="s">
        <v>55</v>
      </c>
      <c r="Q1" t="s">
        <v>56</v>
      </c>
      <c r="R1" t="s">
        <v>57</v>
      </c>
      <c r="S1" t="s">
        <v>58</v>
      </c>
      <c r="T1" t="s">
        <v>59</v>
      </c>
    </row>
    <row r="2" spans="1:20">
      <c r="A2" t="s">
        <v>60</v>
      </c>
      <c r="B2" t="s">
        <v>61</v>
      </c>
      <c r="C2" t="s">
        <v>62</v>
      </c>
      <c r="D2">
        <v>1</v>
      </c>
      <c r="E2">
        <v>2018</v>
      </c>
      <c r="F2" t="s">
        <v>63</v>
      </c>
      <c r="G2" t="s">
        <v>64</v>
      </c>
      <c r="H2">
        <v>0</v>
      </c>
      <c r="I2">
        <v>1</v>
      </c>
      <c r="J2">
        <v>13</v>
      </c>
      <c r="K2">
        <v>9</v>
      </c>
      <c r="L2">
        <v>1</v>
      </c>
      <c r="M2">
        <v>1707</v>
      </c>
      <c r="N2">
        <v>1707</v>
      </c>
      <c r="P2">
        <v>0</v>
      </c>
    </row>
    <row r="3" spans="1:20">
      <c r="A3" t="s">
        <v>60</v>
      </c>
      <c r="B3" t="s">
        <v>61</v>
      </c>
      <c r="C3" t="s">
        <v>62</v>
      </c>
      <c r="D3">
        <v>1</v>
      </c>
      <c r="E3">
        <v>2018</v>
      </c>
      <c r="F3" t="s">
        <v>63</v>
      </c>
      <c r="G3" t="s">
        <v>64</v>
      </c>
      <c r="H3">
        <v>0</v>
      </c>
      <c r="I3">
        <v>1</v>
      </c>
      <c r="J3">
        <v>13</v>
      </c>
      <c r="K3">
        <v>9</v>
      </c>
      <c r="L3">
        <v>2</v>
      </c>
      <c r="M3">
        <v>272</v>
      </c>
      <c r="N3">
        <v>272</v>
      </c>
      <c r="P3">
        <v>0</v>
      </c>
    </row>
    <row r="4" spans="1:20">
      <c r="A4" t="s">
        <v>60</v>
      </c>
      <c r="B4" t="s">
        <v>61</v>
      </c>
      <c r="C4" t="s">
        <v>62</v>
      </c>
      <c r="D4">
        <v>1</v>
      </c>
      <c r="E4">
        <v>2018</v>
      </c>
      <c r="F4" t="s">
        <v>63</v>
      </c>
      <c r="G4" t="s">
        <v>64</v>
      </c>
      <c r="H4">
        <v>0</v>
      </c>
      <c r="I4">
        <v>1</v>
      </c>
      <c r="J4">
        <v>13</v>
      </c>
      <c r="K4">
        <v>9</v>
      </c>
      <c r="L4">
        <v>3</v>
      </c>
      <c r="M4">
        <v>583</v>
      </c>
      <c r="N4">
        <v>583</v>
      </c>
      <c r="P4">
        <v>0</v>
      </c>
    </row>
    <row r="5" spans="1:20">
      <c r="A5" t="s">
        <v>60</v>
      </c>
      <c r="B5" t="s">
        <v>61</v>
      </c>
      <c r="C5" t="s">
        <v>62</v>
      </c>
      <c r="D5">
        <v>1</v>
      </c>
      <c r="E5">
        <v>2018</v>
      </c>
      <c r="F5" t="s">
        <v>63</v>
      </c>
      <c r="G5" t="s">
        <v>64</v>
      </c>
      <c r="H5">
        <v>0</v>
      </c>
      <c r="I5">
        <v>1</v>
      </c>
      <c r="J5">
        <v>13</v>
      </c>
      <c r="K5">
        <v>9</v>
      </c>
      <c r="L5">
        <v>4</v>
      </c>
      <c r="M5">
        <v>4213</v>
      </c>
      <c r="N5">
        <v>4213</v>
      </c>
      <c r="P5">
        <v>0</v>
      </c>
    </row>
    <row r="6" spans="1:20">
      <c r="A6" t="s">
        <v>60</v>
      </c>
      <c r="B6" t="s">
        <v>61</v>
      </c>
      <c r="C6" t="s">
        <v>62</v>
      </c>
      <c r="D6">
        <v>1</v>
      </c>
      <c r="E6">
        <v>2018</v>
      </c>
      <c r="F6" t="s">
        <v>63</v>
      </c>
      <c r="G6" t="s">
        <v>64</v>
      </c>
      <c r="H6">
        <v>0</v>
      </c>
      <c r="I6">
        <v>1</v>
      </c>
      <c r="J6">
        <v>13</v>
      </c>
      <c r="K6">
        <v>9</v>
      </c>
      <c r="L6">
        <v>5</v>
      </c>
      <c r="M6">
        <v>656</v>
      </c>
      <c r="N6">
        <v>656</v>
      </c>
      <c r="P6">
        <v>0</v>
      </c>
    </row>
    <row r="7" spans="1:20">
      <c r="A7" t="s">
        <v>60</v>
      </c>
      <c r="B7" t="s">
        <v>61</v>
      </c>
      <c r="C7" t="s">
        <v>62</v>
      </c>
      <c r="D7">
        <v>1</v>
      </c>
      <c r="E7">
        <v>2018</v>
      </c>
      <c r="F7" t="s">
        <v>63</v>
      </c>
      <c r="G7" t="s">
        <v>64</v>
      </c>
      <c r="H7">
        <v>0</v>
      </c>
      <c r="I7">
        <v>1</v>
      </c>
      <c r="J7">
        <v>13</v>
      </c>
      <c r="K7">
        <v>9</v>
      </c>
      <c r="L7">
        <v>6</v>
      </c>
      <c r="M7">
        <v>254</v>
      </c>
      <c r="N7">
        <v>254</v>
      </c>
      <c r="P7">
        <v>0</v>
      </c>
    </row>
    <row r="8" spans="1:20">
      <c r="A8" t="s">
        <v>60</v>
      </c>
      <c r="B8" t="s">
        <v>61</v>
      </c>
      <c r="C8" t="s">
        <v>62</v>
      </c>
      <c r="D8">
        <v>1</v>
      </c>
      <c r="E8">
        <v>2018</v>
      </c>
      <c r="F8" t="s">
        <v>63</v>
      </c>
      <c r="G8" t="s">
        <v>64</v>
      </c>
      <c r="H8">
        <v>0</v>
      </c>
      <c r="I8">
        <v>1</v>
      </c>
      <c r="J8">
        <v>13</v>
      </c>
      <c r="K8">
        <v>9</v>
      </c>
      <c r="L8">
        <v>7</v>
      </c>
      <c r="M8">
        <v>910</v>
      </c>
      <c r="N8">
        <v>910</v>
      </c>
      <c r="P8">
        <v>0</v>
      </c>
    </row>
    <row r="9" spans="1:20">
      <c r="A9" t="s">
        <v>60</v>
      </c>
      <c r="B9" t="s">
        <v>61</v>
      </c>
      <c r="C9" t="s">
        <v>62</v>
      </c>
      <c r="D9">
        <v>1</v>
      </c>
      <c r="E9">
        <v>2018</v>
      </c>
      <c r="F9" t="s">
        <v>63</v>
      </c>
      <c r="G9" t="s">
        <v>64</v>
      </c>
      <c r="H9">
        <v>0</v>
      </c>
      <c r="I9">
        <v>1</v>
      </c>
      <c r="J9">
        <v>13</v>
      </c>
      <c r="K9">
        <v>9</v>
      </c>
      <c r="L9">
        <v>20</v>
      </c>
      <c r="M9">
        <v>786</v>
      </c>
      <c r="N9">
        <v>786</v>
      </c>
      <c r="P9">
        <v>0</v>
      </c>
    </row>
    <row r="10" spans="1:20">
      <c r="A10" t="s">
        <v>60</v>
      </c>
      <c r="B10" t="s">
        <v>61</v>
      </c>
      <c r="C10" t="s">
        <v>62</v>
      </c>
      <c r="D10">
        <v>1</v>
      </c>
      <c r="E10">
        <v>2018</v>
      </c>
      <c r="F10" t="s">
        <v>63</v>
      </c>
      <c r="G10" t="s">
        <v>64</v>
      </c>
      <c r="H10">
        <v>0</v>
      </c>
      <c r="I10">
        <v>1</v>
      </c>
      <c r="J10">
        <v>13</v>
      </c>
      <c r="K10">
        <v>9</v>
      </c>
      <c r="L10">
        <v>99</v>
      </c>
      <c r="M10">
        <v>8471</v>
      </c>
      <c r="N10">
        <v>8471</v>
      </c>
      <c r="P10">
        <v>0</v>
      </c>
    </row>
    <row r="11" spans="1:20">
      <c r="A11" t="s">
        <v>65</v>
      </c>
      <c r="B11" t="s">
        <v>5</v>
      </c>
      <c r="C11" t="s">
        <v>62</v>
      </c>
      <c r="D11">
        <v>1</v>
      </c>
      <c r="E11">
        <v>2018</v>
      </c>
      <c r="F11" t="s">
        <v>63</v>
      </c>
      <c r="G11" t="s">
        <v>64</v>
      </c>
      <c r="H11">
        <v>0</v>
      </c>
      <c r="I11">
        <v>1</v>
      </c>
      <c r="J11">
        <v>13</v>
      </c>
      <c r="K11">
        <v>9</v>
      </c>
      <c r="L11">
        <v>1</v>
      </c>
      <c r="M11">
        <v>2879</v>
      </c>
      <c r="N11">
        <v>2879</v>
      </c>
      <c r="P11">
        <v>0</v>
      </c>
    </row>
    <row r="12" spans="1:20">
      <c r="A12" t="s">
        <v>65</v>
      </c>
      <c r="B12" t="s">
        <v>5</v>
      </c>
      <c r="C12" t="s">
        <v>62</v>
      </c>
      <c r="D12">
        <v>1</v>
      </c>
      <c r="E12">
        <v>2018</v>
      </c>
      <c r="F12" t="s">
        <v>63</v>
      </c>
      <c r="G12" t="s">
        <v>64</v>
      </c>
      <c r="H12">
        <v>0</v>
      </c>
      <c r="I12">
        <v>1</v>
      </c>
      <c r="J12">
        <v>13</v>
      </c>
      <c r="K12">
        <v>9</v>
      </c>
      <c r="L12">
        <v>2</v>
      </c>
      <c r="M12">
        <v>3700</v>
      </c>
      <c r="N12">
        <v>3700</v>
      </c>
      <c r="P12">
        <v>0</v>
      </c>
    </row>
    <row r="13" spans="1:20">
      <c r="A13" t="s">
        <v>65</v>
      </c>
      <c r="B13" t="s">
        <v>5</v>
      </c>
      <c r="C13" t="s">
        <v>62</v>
      </c>
      <c r="D13">
        <v>1</v>
      </c>
      <c r="E13">
        <v>2018</v>
      </c>
      <c r="F13" t="s">
        <v>63</v>
      </c>
      <c r="G13" t="s">
        <v>64</v>
      </c>
      <c r="H13">
        <v>0</v>
      </c>
      <c r="I13">
        <v>1</v>
      </c>
      <c r="J13">
        <v>13</v>
      </c>
      <c r="K13">
        <v>9</v>
      </c>
      <c r="L13">
        <v>3</v>
      </c>
      <c r="M13">
        <v>30999</v>
      </c>
      <c r="N13">
        <v>30999</v>
      </c>
      <c r="P13">
        <v>0</v>
      </c>
    </row>
    <row r="14" spans="1:20">
      <c r="A14" t="s">
        <v>65</v>
      </c>
      <c r="B14" t="s">
        <v>5</v>
      </c>
      <c r="C14" t="s">
        <v>62</v>
      </c>
      <c r="D14">
        <v>1</v>
      </c>
      <c r="E14">
        <v>2018</v>
      </c>
      <c r="F14" t="s">
        <v>63</v>
      </c>
      <c r="G14" t="s">
        <v>64</v>
      </c>
      <c r="H14">
        <v>0</v>
      </c>
      <c r="I14">
        <v>1</v>
      </c>
      <c r="J14">
        <v>13</v>
      </c>
      <c r="K14">
        <v>9</v>
      </c>
      <c r="L14">
        <v>4</v>
      </c>
      <c r="M14">
        <v>29200</v>
      </c>
      <c r="N14">
        <v>29200</v>
      </c>
      <c r="P14">
        <v>0</v>
      </c>
    </row>
    <row r="15" spans="1:20">
      <c r="A15" t="s">
        <v>65</v>
      </c>
      <c r="B15" t="s">
        <v>5</v>
      </c>
      <c r="C15" t="s">
        <v>62</v>
      </c>
      <c r="D15">
        <v>1</v>
      </c>
      <c r="E15">
        <v>2018</v>
      </c>
      <c r="F15" t="s">
        <v>63</v>
      </c>
      <c r="G15" t="s">
        <v>64</v>
      </c>
      <c r="H15">
        <v>0</v>
      </c>
      <c r="I15">
        <v>1</v>
      </c>
      <c r="J15">
        <v>13</v>
      </c>
      <c r="K15">
        <v>9</v>
      </c>
      <c r="L15">
        <v>5</v>
      </c>
      <c r="M15">
        <v>2335</v>
      </c>
      <c r="N15">
        <v>2335</v>
      </c>
      <c r="P15">
        <v>0</v>
      </c>
    </row>
    <row r="16" spans="1:20">
      <c r="A16" t="s">
        <v>65</v>
      </c>
      <c r="B16" t="s">
        <v>5</v>
      </c>
      <c r="C16" t="s">
        <v>62</v>
      </c>
      <c r="D16">
        <v>1</v>
      </c>
      <c r="E16">
        <v>2018</v>
      </c>
      <c r="F16" t="s">
        <v>63</v>
      </c>
      <c r="G16" t="s">
        <v>64</v>
      </c>
      <c r="H16">
        <v>0</v>
      </c>
      <c r="I16">
        <v>1</v>
      </c>
      <c r="J16">
        <v>13</v>
      </c>
      <c r="K16">
        <v>9</v>
      </c>
      <c r="L16">
        <v>6</v>
      </c>
      <c r="M16">
        <v>233</v>
      </c>
      <c r="N16">
        <v>233</v>
      </c>
      <c r="P16">
        <v>0</v>
      </c>
    </row>
    <row r="17" spans="1:16">
      <c r="A17" t="s">
        <v>65</v>
      </c>
      <c r="B17" t="s">
        <v>5</v>
      </c>
      <c r="C17" t="s">
        <v>62</v>
      </c>
      <c r="D17">
        <v>1</v>
      </c>
      <c r="E17">
        <v>2018</v>
      </c>
      <c r="F17" t="s">
        <v>63</v>
      </c>
      <c r="G17" t="s">
        <v>64</v>
      </c>
      <c r="H17">
        <v>0</v>
      </c>
      <c r="I17">
        <v>1</v>
      </c>
      <c r="J17">
        <v>13</v>
      </c>
      <c r="K17">
        <v>9</v>
      </c>
      <c r="L17">
        <v>7</v>
      </c>
      <c r="M17">
        <v>2568</v>
      </c>
      <c r="N17">
        <v>2568</v>
      </c>
      <c r="P17">
        <v>0</v>
      </c>
    </row>
    <row r="18" spans="1:16">
      <c r="A18" t="s">
        <v>65</v>
      </c>
      <c r="B18" t="s">
        <v>5</v>
      </c>
      <c r="C18" t="s">
        <v>62</v>
      </c>
      <c r="D18">
        <v>1</v>
      </c>
      <c r="E18">
        <v>2018</v>
      </c>
      <c r="F18" t="s">
        <v>63</v>
      </c>
      <c r="G18" t="s">
        <v>64</v>
      </c>
      <c r="H18">
        <v>0</v>
      </c>
      <c r="I18">
        <v>1</v>
      </c>
      <c r="J18">
        <v>13</v>
      </c>
      <c r="K18">
        <v>9</v>
      </c>
      <c r="L18">
        <v>20</v>
      </c>
      <c r="M18">
        <v>2411</v>
      </c>
      <c r="N18">
        <v>2411</v>
      </c>
      <c r="P18">
        <v>0</v>
      </c>
    </row>
    <row r="19" spans="1:16">
      <c r="A19" t="s">
        <v>65</v>
      </c>
      <c r="B19" t="s">
        <v>5</v>
      </c>
      <c r="C19" t="s">
        <v>62</v>
      </c>
      <c r="D19">
        <v>1</v>
      </c>
      <c r="E19">
        <v>2018</v>
      </c>
      <c r="F19" t="s">
        <v>63</v>
      </c>
      <c r="G19" t="s">
        <v>64</v>
      </c>
      <c r="H19">
        <v>0</v>
      </c>
      <c r="I19">
        <v>1</v>
      </c>
      <c r="J19">
        <v>13</v>
      </c>
      <c r="K19">
        <v>9</v>
      </c>
      <c r="L19">
        <v>99</v>
      </c>
      <c r="M19">
        <v>71757</v>
      </c>
      <c r="N19">
        <v>71757</v>
      </c>
      <c r="P19">
        <v>0</v>
      </c>
    </row>
    <row r="20" spans="1:16">
      <c r="A20" t="s">
        <v>66</v>
      </c>
      <c r="B20" t="s">
        <v>6</v>
      </c>
      <c r="C20" t="s">
        <v>62</v>
      </c>
      <c r="D20">
        <v>1</v>
      </c>
      <c r="E20">
        <v>2018</v>
      </c>
      <c r="F20" t="s">
        <v>63</v>
      </c>
      <c r="G20" t="s">
        <v>64</v>
      </c>
      <c r="H20">
        <v>0</v>
      </c>
      <c r="I20">
        <v>1</v>
      </c>
      <c r="J20">
        <v>13</v>
      </c>
      <c r="K20">
        <v>9</v>
      </c>
      <c r="L20">
        <v>1</v>
      </c>
      <c r="M20">
        <v>2301</v>
      </c>
      <c r="N20">
        <v>2301</v>
      </c>
      <c r="P20">
        <v>0</v>
      </c>
    </row>
    <row r="21" spans="1:16">
      <c r="A21" t="s">
        <v>66</v>
      </c>
      <c r="B21" t="s">
        <v>6</v>
      </c>
      <c r="C21" t="s">
        <v>62</v>
      </c>
      <c r="D21">
        <v>1</v>
      </c>
      <c r="E21">
        <v>2018</v>
      </c>
      <c r="F21" t="s">
        <v>63</v>
      </c>
      <c r="G21" t="s">
        <v>64</v>
      </c>
      <c r="H21">
        <v>0</v>
      </c>
      <c r="I21">
        <v>1</v>
      </c>
      <c r="J21">
        <v>13</v>
      </c>
      <c r="K21">
        <v>9</v>
      </c>
      <c r="L21">
        <v>2</v>
      </c>
      <c r="M21">
        <v>24192</v>
      </c>
      <c r="N21">
        <v>24192</v>
      </c>
      <c r="P21">
        <v>0</v>
      </c>
    </row>
    <row r="22" spans="1:16">
      <c r="A22" t="s">
        <v>66</v>
      </c>
      <c r="B22" t="s">
        <v>6</v>
      </c>
      <c r="C22" t="s">
        <v>62</v>
      </c>
      <c r="D22">
        <v>1</v>
      </c>
      <c r="E22">
        <v>2018</v>
      </c>
      <c r="F22" t="s">
        <v>63</v>
      </c>
      <c r="G22" t="s">
        <v>64</v>
      </c>
      <c r="H22">
        <v>0</v>
      </c>
      <c r="I22">
        <v>1</v>
      </c>
      <c r="J22">
        <v>13</v>
      </c>
      <c r="K22">
        <v>9</v>
      </c>
      <c r="L22">
        <v>3</v>
      </c>
      <c r="M22">
        <v>229205</v>
      </c>
      <c r="N22">
        <v>229205</v>
      </c>
      <c r="P22">
        <v>0</v>
      </c>
    </row>
    <row r="23" spans="1:16">
      <c r="A23" t="s">
        <v>66</v>
      </c>
      <c r="B23" t="s">
        <v>6</v>
      </c>
      <c r="C23" t="s">
        <v>62</v>
      </c>
      <c r="D23">
        <v>1</v>
      </c>
      <c r="E23">
        <v>2018</v>
      </c>
      <c r="F23" t="s">
        <v>63</v>
      </c>
      <c r="G23" t="s">
        <v>64</v>
      </c>
      <c r="H23">
        <v>0</v>
      </c>
      <c r="I23">
        <v>1</v>
      </c>
      <c r="J23">
        <v>13</v>
      </c>
      <c r="K23">
        <v>9</v>
      </c>
      <c r="L23">
        <v>4</v>
      </c>
      <c r="M23">
        <v>107079</v>
      </c>
      <c r="N23">
        <v>107079</v>
      </c>
      <c r="P23">
        <v>0</v>
      </c>
    </row>
    <row r="24" spans="1:16">
      <c r="A24" t="s">
        <v>66</v>
      </c>
      <c r="B24" t="s">
        <v>6</v>
      </c>
      <c r="C24" t="s">
        <v>62</v>
      </c>
      <c r="D24">
        <v>1</v>
      </c>
      <c r="E24">
        <v>2018</v>
      </c>
      <c r="F24" t="s">
        <v>63</v>
      </c>
      <c r="G24" t="s">
        <v>64</v>
      </c>
      <c r="H24">
        <v>0</v>
      </c>
      <c r="I24">
        <v>1</v>
      </c>
      <c r="J24">
        <v>13</v>
      </c>
      <c r="K24">
        <v>9</v>
      </c>
      <c r="L24">
        <v>5</v>
      </c>
      <c r="M24">
        <v>57576</v>
      </c>
      <c r="N24">
        <v>57576</v>
      </c>
      <c r="P24">
        <v>0</v>
      </c>
    </row>
    <row r="25" spans="1:16">
      <c r="A25" t="s">
        <v>66</v>
      </c>
      <c r="B25" t="s">
        <v>6</v>
      </c>
      <c r="C25" t="s">
        <v>62</v>
      </c>
      <c r="D25">
        <v>1</v>
      </c>
      <c r="E25">
        <v>2018</v>
      </c>
      <c r="F25" t="s">
        <v>63</v>
      </c>
      <c r="G25" t="s">
        <v>64</v>
      </c>
      <c r="H25">
        <v>0</v>
      </c>
      <c r="I25">
        <v>1</v>
      </c>
      <c r="J25">
        <v>13</v>
      </c>
      <c r="K25">
        <v>9</v>
      </c>
      <c r="L25">
        <v>6</v>
      </c>
      <c r="M25">
        <v>2127</v>
      </c>
      <c r="N25">
        <v>2127</v>
      </c>
      <c r="P25">
        <v>0</v>
      </c>
    </row>
    <row r="26" spans="1:16">
      <c r="A26" t="s">
        <v>66</v>
      </c>
      <c r="B26" t="s">
        <v>6</v>
      </c>
      <c r="C26" t="s">
        <v>62</v>
      </c>
      <c r="D26">
        <v>1</v>
      </c>
      <c r="E26">
        <v>2018</v>
      </c>
      <c r="F26" t="s">
        <v>63</v>
      </c>
      <c r="G26" t="s">
        <v>64</v>
      </c>
      <c r="H26">
        <v>0</v>
      </c>
      <c r="I26">
        <v>1</v>
      </c>
      <c r="J26">
        <v>13</v>
      </c>
      <c r="K26">
        <v>9</v>
      </c>
      <c r="L26">
        <v>7</v>
      </c>
      <c r="M26">
        <v>59703</v>
      </c>
      <c r="N26">
        <v>59703</v>
      </c>
      <c r="P26">
        <v>0</v>
      </c>
    </row>
    <row r="27" spans="1:16">
      <c r="A27" t="s">
        <v>66</v>
      </c>
      <c r="B27" t="s">
        <v>6</v>
      </c>
      <c r="C27" t="s">
        <v>62</v>
      </c>
      <c r="D27">
        <v>1</v>
      </c>
      <c r="E27">
        <v>2018</v>
      </c>
      <c r="F27" t="s">
        <v>63</v>
      </c>
      <c r="G27" t="s">
        <v>64</v>
      </c>
      <c r="H27">
        <v>0</v>
      </c>
      <c r="I27">
        <v>1</v>
      </c>
      <c r="J27">
        <v>13</v>
      </c>
      <c r="K27">
        <v>9</v>
      </c>
      <c r="L27">
        <v>20</v>
      </c>
      <c r="M27">
        <v>16170</v>
      </c>
      <c r="N27">
        <v>16170</v>
      </c>
      <c r="P27">
        <v>0</v>
      </c>
    </row>
    <row r="28" spans="1:16">
      <c r="A28" t="s">
        <v>66</v>
      </c>
      <c r="B28" t="s">
        <v>6</v>
      </c>
      <c r="C28" t="s">
        <v>62</v>
      </c>
      <c r="D28">
        <v>1</v>
      </c>
      <c r="E28">
        <v>2018</v>
      </c>
      <c r="F28" t="s">
        <v>63</v>
      </c>
      <c r="G28" t="s">
        <v>64</v>
      </c>
      <c r="H28">
        <v>0</v>
      </c>
      <c r="I28">
        <v>1</v>
      </c>
      <c r="J28">
        <v>13</v>
      </c>
      <c r="K28">
        <v>9</v>
      </c>
      <c r="L28">
        <v>99</v>
      </c>
      <c r="M28">
        <v>438650</v>
      </c>
      <c r="N28">
        <v>438650</v>
      </c>
      <c r="P28">
        <v>0</v>
      </c>
    </row>
    <row r="29" spans="1:16">
      <c r="A29" t="s">
        <v>67</v>
      </c>
      <c r="B29" t="s">
        <v>7</v>
      </c>
      <c r="C29" t="s">
        <v>62</v>
      </c>
      <c r="D29">
        <v>1</v>
      </c>
      <c r="E29">
        <v>2018</v>
      </c>
      <c r="F29" t="s">
        <v>63</v>
      </c>
      <c r="G29" t="s">
        <v>64</v>
      </c>
      <c r="H29">
        <v>0</v>
      </c>
      <c r="I29">
        <v>1</v>
      </c>
      <c r="J29">
        <v>13</v>
      </c>
      <c r="K29">
        <v>9</v>
      </c>
      <c r="L29">
        <v>1</v>
      </c>
      <c r="M29">
        <v>401</v>
      </c>
      <c r="N29">
        <v>401</v>
      </c>
      <c r="P29">
        <v>0</v>
      </c>
    </row>
    <row r="30" spans="1:16">
      <c r="A30" t="s">
        <v>67</v>
      </c>
      <c r="B30" t="s">
        <v>7</v>
      </c>
      <c r="C30" t="s">
        <v>62</v>
      </c>
      <c r="D30">
        <v>1</v>
      </c>
      <c r="E30">
        <v>2018</v>
      </c>
      <c r="F30" t="s">
        <v>63</v>
      </c>
      <c r="G30" t="s">
        <v>64</v>
      </c>
      <c r="H30">
        <v>0</v>
      </c>
      <c r="I30">
        <v>1</v>
      </c>
      <c r="J30">
        <v>13</v>
      </c>
      <c r="K30">
        <v>9</v>
      </c>
      <c r="L30">
        <v>2</v>
      </c>
      <c r="M30">
        <v>2566</v>
      </c>
      <c r="N30">
        <v>2566</v>
      </c>
      <c r="P30">
        <v>0</v>
      </c>
    </row>
    <row r="31" spans="1:16">
      <c r="A31" t="s">
        <v>67</v>
      </c>
      <c r="B31" t="s">
        <v>7</v>
      </c>
      <c r="C31" t="s">
        <v>62</v>
      </c>
      <c r="D31">
        <v>1</v>
      </c>
      <c r="E31">
        <v>2018</v>
      </c>
      <c r="F31" t="s">
        <v>63</v>
      </c>
      <c r="G31" t="s">
        <v>64</v>
      </c>
      <c r="H31">
        <v>0</v>
      </c>
      <c r="I31">
        <v>1</v>
      </c>
      <c r="J31">
        <v>13</v>
      </c>
      <c r="K31">
        <v>9</v>
      </c>
      <c r="L31">
        <v>3</v>
      </c>
      <c r="M31">
        <v>18120</v>
      </c>
      <c r="N31">
        <v>18120</v>
      </c>
      <c r="P31">
        <v>0</v>
      </c>
    </row>
    <row r="32" spans="1:16">
      <c r="A32" t="s">
        <v>67</v>
      </c>
      <c r="B32" t="s">
        <v>7</v>
      </c>
      <c r="C32" t="s">
        <v>62</v>
      </c>
      <c r="D32">
        <v>1</v>
      </c>
      <c r="E32">
        <v>2018</v>
      </c>
      <c r="F32" t="s">
        <v>63</v>
      </c>
      <c r="G32" t="s">
        <v>64</v>
      </c>
      <c r="H32">
        <v>0</v>
      </c>
      <c r="I32">
        <v>1</v>
      </c>
      <c r="J32">
        <v>13</v>
      </c>
      <c r="K32">
        <v>9</v>
      </c>
      <c r="L32">
        <v>4</v>
      </c>
      <c r="M32">
        <v>32625</v>
      </c>
      <c r="N32">
        <v>32625</v>
      </c>
      <c r="P32">
        <v>0</v>
      </c>
    </row>
    <row r="33" spans="1:16">
      <c r="A33" t="s">
        <v>67</v>
      </c>
      <c r="B33" t="s">
        <v>7</v>
      </c>
      <c r="C33" t="s">
        <v>62</v>
      </c>
      <c r="D33">
        <v>1</v>
      </c>
      <c r="E33">
        <v>2018</v>
      </c>
      <c r="F33" t="s">
        <v>63</v>
      </c>
      <c r="G33" t="s">
        <v>64</v>
      </c>
      <c r="H33">
        <v>0</v>
      </c>
      <c r="I33">
        <v>1</v>
      </c>
      <c r="J33">
        <v>13</v>
      </c>
      <c r="K33">
        <v>9</v>
      </c>
      <c r="L33">
        <v>5</v>
      </c>
      <c r="M33">
        <v>2018</v>
      </c>
      <c r="N33">
        <v>2018</v>
      </c>
      <c r="P33">
        <v>0</v>
      </c>
    </row>
    <row r="34" spans="1:16">
      <c r="A34" t="s">
        <v>67</v>
      </c>
      <c r="B34" t="s">
        <v>7</v>
      </c>
      <c r="C34" t="s">
        <v>62</v>
      </c>
      <c r="D34">
        <v>1</v>
      </c>
      <c r="E34">
        <v>2018</v>
      </c>
      <c r="F34" t="s">
        <v>63</v>
      </c>
      <c r="G34" t="s">
        <v>64</v>
      </c>
      <c r="H34">
        <v>0</v>
      </c>
      <c r="I34">
        <v>1</v>
      </c>
      <c r="J34">
        <v>13</v>
      </c>
      <c r="K34">
        <v>9</v>
      </c>
      <c r="L34">
        <v>6</v>
      </c>
      <c r="M34">
        <v>148</v>
      </c>
      <c r="N34">
        <v>148</v>
      </c>
      <c r="P34">
        <v>0</v>
      </c>
    </row>
    <row r="35" spans="1:16">
      <c r="A35" t="s">
        <v>67</v>
      </c>
      <c r="B35" t="s">
        <v>7</v>
      </c>
      <c r="C35" t="s">
        <v>62</v>
      </c>
      <c r="D35">
        <v>1</v>
      </c>
      <c r="E35">
        <v>2018</v>
      </c>
      <c r="F35" t="s">
        <v>63</v>
      </c>
      <c r="G35" t="s">
        <v>64</v>
      </c>
      <c r="H35">
        <v>0</v>
      </c>
      <c r="I35">
        <v>1</v>
      </c>
      <c r="J35">
        <v>13</v>
      </c>
      <c r="K35">
        <v>9</v>
      </c>
      <c r="L35">
        <v>7</v>
      </c>
      <c r="M35">
        <v>2166</v>
      </c>
      <c r="N35">
        <v>2166</v>
      </c>
      <c r="P35">
        <v>0</v>
      </c>
    </row>
    <row r="36" spans="1:16">
      <c r="A36" t="s">
        <v>67</v>
      </c>
      <c r="B36" t="s">
        <v>7</v>
      </c>
      <c r="C36" t="s">
        <v>62</v>
      </c>
      <c r="D36">
        <v>1</v>
      </c>
      <c r="E36">
        <v>2018</v>
      </c>
      <c r="F36" t="s">
        <v>63</v>
      </c>
      <c r="G36" t="s">
        <v>64</v>
      </c>
      <c r="H36">
        <v>0</v>
      </c>
      <c r="I36">
        <v>1</v>
      </c>
      <c r="J36">
        <v>13</v>
      </c>
      <c r="K36">
        <v>9</v>
      </c>
      <c r="L36">
        <v>20</v>
      </c>
      <c r="M36">
        <v>2153</v>
      </c>
      <c r="N36">
        <v>2153</v>
      </c>
      <c r="P36">
        <v>0</v>
      </c>
    </row>
    <row r="37" spans="1:16">
      <c r="A37" t="s">
        <v>67</v>
      </c>
      <c r="B37" t="s">
        <v>7</v>
      </c>
      <c r="C37" t="s">
        <v>62</v>
      </c>
      <c r="D37">
        <v>1</v>
      </c>
      <c r="E37">
        <v>2018</v>
      </c>
      <c r="F37" t="s">
        <v>63</v>
      </c>
      <c r="G37" t="s">
        <v>64</v>
      </c>
      <c r="H37">
        <v>0</v>
      </c>
      <c r="I37">
        <v>1</v>
      </c>
      <c r="J37">
        <v>13</v>
      </c>
      <c r="K37">
        <v>9</v>
      </c>
      <c r="L37">
        <v>99</v>
      </c>
      <c r="M37">
        <v>58031</v>
      </c>
      <c r="N37">
        <v>58031</v>
      </c>
      <c r="P37">
        <v>0</v>
      </c>
    </row>
    <row r="38" spans="1:16">
      <c r="A38" t="s">
        <v>68</v>
      </c>
      <c r="B38" t="s">
        <v>69</v>
      </c>
      <c r="C38" t="s">
        <v>62</v>
      </c>
      <c r="D38">
        <v>1</v>
      </c>
      <c r="E38">
        <v>2018</v>
      </c>
      <c r="F38" t="s">
        <v>63</v>
      </c>
      <c r="G38" t="s">
        <v>64</v>
      </c>
      <c r="H38">
        <v>0</v>
      </c>
      <c r="I38">
        <v>1</v>
      </c>
      <c r="J38">
        <v>13</v>
      </c>
      <c r="K38">
        <v>9</v>
      </c>
      <c r="L38">
        <v>1</v>
      </c>
      <c r="M38">
        <v>55</v>
      </c>
      <c r="N38">
        <v>55</v>
      </c>
      <c r="P38">
        <v>0</v>
      </c>
    </row>
    <row r="39" spans="1:16">
      <c r="A39" t="s">
        <v>68</v>
      </c>
      <c r="B39" t="s">
        <v>69</v>
      </c>
      <c r="C39" t="s">
        <v>62</v>
      </c>
      <c r="D39">
        <v>1</v>
      </c>
      <c r="E39">
        <v>2018</v>
      </c>
      <c r="F39" t="s">
        <v>63</v>
      </c>
      <c r="G39" t="s">
        <v>64</v>
      </c>
      <c r="H39">
        <v>0</v>
      </c>
      <c r="I39">
        <v>1</v>
      </c>
      <c r="J39">
        <v>13</v>
      </c>
      <c r="K39">
        <v>9</v>
      </c>
      <c r="L39">
        <v>2</v>
      </c>
      <c r="M39">
        <v>303</v>
      </c>
      <c r="N39">
        <v>303</v>
      </c>
      <c r="P39">
        <v>0</v>
      </c>
    </row>
    <row r="40" spans="1:16">
      <c r="A40" t="s">
        <v>68</v>
      </c>
      <c r="B40" t="s">
        <v>69</v>
      </c>
      <c r="C40" t="s">
        <v>62</v>
      </c>
      <c r="D40">
        <v>1</v>
      </c>
      <c r="E40">
        <v>2018</v>
      </c>
      <c r="F40" t="s">
        <v>63</v>
      </c>
      <c r="G40" t="s">
        <v>64</v>
      </c>
      <c r="H40">
        <v>0</v>
      </c>
      <c r="I40">
        <v>1</v>
      </c>
      <c r="J40">
        <v>13</v>
      </c>
      <c r="K40">
        <v>9</v>
      </c>
      <c r="L40">
        <v>3</v>
      </c>
      <c r="M40">
        <v>326</v>
      </c>
      <c r="N40">
        <v>326</v>
      </c>
      <c r="P40">
        <v>0</v>
      </c>
    </row>
    <row r="41" spans="1:16">
      <c r="A41" t="s">
        <v>68</v>
      </c>
      <c r="B41" t="s">
        <v>69</v>
      </c>
      <c r="C41" t="s">
        <v>62</v>
      </c>
      <c r="D41">
        <v>1</v>
      </c>
      <c r="E41">
        <v>2018</v>
      </c>
      <c r="F41" t="s">
        <v>63</v>
      </c>
      <c r="G41" t="s">
        <v>64</v>
      </c>
      <c r="H41">
        <v>0</v>
      </c>
      <c r="I41">
        <v>1</v>
      </c>
      <c r="J41">
        <v>13</v>
      </c>
      <c r="K41">
        <v>9</v>
      </c>
      <c r="L41">
        <v>4</v>
      </c>
      <c r="M41">
        <v>1710</v>
      </c>
      <c r="N41">
        <v>1710</v>
      </c>
      <c r="P41">
        <v>0</v>
      </c>
    </row>
    <row r="42" spans="1:16">
      <c r="A42" t="s">
        <v>68</v>
      </c>
      <c r="B42" t="s">
        <v>69</v>
      </c>
      <c r="C42" t="s">
        <v>62</v>
      </c>
      <c r="D42">
        <v>1</v>
      </c>
      <c r="E42">
        <v>2018</v>
      </c>
      <c r="F42" t="s">
        <v>63</v>
      </c>
      <c r="G42" t="s">
        <v>64</v>
      </c>
      <c r="H42">
        <v>0</v>
      </c>
      <c r="I42">
        <v>1</v>
      </c>
      <c r="J42">
        <v>13</v>
      </c>
      <c r="K42">
        <v>9</v>
      </c>
      <c r="L42">
        <v>5</v>
      </c>
      <c r="M42">
        <v>4826</v>
      </c>
      <c r="N42">
        <v>4826</v>
      </c>
      <c r="P42">
        <v>0</v>
      </c>
    </row>
    <row r="43" spans="1:16">
      <c r="A43" t="s">
        <v>68</v>
      </c>
      <c r="B43" t="s">
        <v>69</v>
      </c>
      <c r="C43" t="s">
        <v>62</v>
      </c>
      <c r="D43">
        <v>1</v>
      </c>
      <c r="E43">
        <v>2018</v>
      </c>
      <c r="F43" t="s">
        <v>63</v>
      </c>
      <c r="G43" t="s">
        <v>64</v>
      </c>
      <c r="H43">
        <v>0</v>
      </c>
      <c r="I43">
        <v>1</v>
      </c>
      <c r="J43">
        <v>13</v>
      </c>
      <c r="K43">
        <v>9</v>
      </c>
      <c r="L43">
        <v>6</v>
      </c>
      <c r="M43">
        <v>3490</v>
      </c>
      <c r="N43">
        <v>3490</v>
      </c>
      <c r="P43">
        <v>0</v>
      </c>
    </row>
    <row r="44" spans="1:16">
      <c r="A44" t="s">
        <v>68</v>
      </c>
      <c r="B44" t="s">
        <v>69</v>
      </c>
      <c r="C44" t="s">
        <v>62</v>
      </c>
      <c r="D44">
        <v>1</v>
      </c>
      <c r="E44">
        <v>2018</v>
      </c>
      <c r="F44" t="s">
        <v>63</v>
      </c>
      <c r="G44" t="s">
        <v>64</v>
      </c>
      <c r="H44">
        <v>0</v>
      </c>
      <c r="I44">
        <v>1</v>
      </c>
      <c r="J44">
        <v>13</v>
      </c>
      <c r="K44">
        <v>9</v>
      </c>
      <c r="L44">
        <v>7</v>
      </c>
      <c r="M44">
        <v>8316</v>
      </c>
      <c r="N44">
        <v>8316</v>
      </c>
      <c r="P44">
        <v>0</v>
      </c>
    </row>
    <row r="45" spans="1:16">
      <c r="A45" t="s">
        <v>68</v>
      </c>
      <c r="B45" t="s">
        <v>69</v>
      </c>
      <c r="C45" t="s">
        <v>62</v>
      </c>
      <c r="D45">
        <v>1</v>
      </c>
      <c r="E45">
        <v>2018</v>
      </c>
      <c r="F45" t="s">
        <v>63</v>
      </c>
      <c r="G45" t="s">
        <v>64</v>
      </c>
      <c r="H45">
        <v>0</v>
      </c>
      <c r="I45">
        <v>1</v>
      </c>
      <c r="J45">
        <v>13</v>
      </c>
      <c r="K45">
        <v>9</v>
      </c>
      <c r="L45">
        <v>20</v>
      </c>
      <c r="M45">
        <v>86</v>
      </c>
      <c r="N45">
        <v>86</v>
      </c>
      <c r="P45">
        <v>0</v>
      </c>
    </row>
    <row r="46" spans="1:16">
      <c r="A46" t="s">
        <v>68</v>
      </c>
      <c r="B46" t="s">
        <v>69</v>
      </c>
      <c r="C46" t="s">
        <v>62</v>
      </c>
      <c r="D46">
        <v>1</v>
      </c>
      <c r="E46">
        <v>2018</v>
      </c>
      <c r="F46" t="s">
        <v>63</v>
      </c>
      <c r="G46" t="s">
        <v>64</v>
      </c>
      <c r="H46">
        <v>0</v>
      </c>
      <c r="I46">
        <v>1</v>
      </c>
      <c r="J46">
        <v>13</v>
      </c>
      <c r="K46">
        <v>9</v>
      </c>
      <c r="L46">
        <v>99</v>
      </c>
      <c r="M46">
        <v>10853</v>
      </c>
      <c r="N46">
        <v>10853</v>
      </c>
      <c r="P46">
        <v>0</v>
      </c>
    </row>
    <row r="47" spans="1:16">
      <c r="A47" t="s">
        <v>70</v>
      </c>
      <c r="B47" t="s">
        <v>8</v>
      </c>
      <c r="C47" t="s">
        <v>62</v>
      </c>
      <c r="D47">
        <v>1</v>
      </c>
      <c r="E47">
        <v>2018</v>
      </c>
      <c r="F47" t="s">
        <v>63</v>
      </c>
      <c r="G47" t="s">
        <v>64</v>
      </c>
      <c r="H47">
        <v>0</v>
      </c>
      <c r="I47">
        <v>1</v>
      </c>
      <c r="J47">
        <v>13</v>
      </c>
      <c r="K47">
        <v>9</v>
      </c>
      <c r="L47">
        <v>1</v>
      </c>
      <c r="M47">
        <v>194</v>
      </c>
      <c r="N47">
        <v>194</v>
      </c>
      <c r="P47">
        <v>0</v>
      </c>
    </row>
    <row r="48" spans="1:16">
      <c r="A48" t="s">
        <v>70</v>
      </c>
      <c r="B48" t="s">
        <v>8</v>
      </c>
      <c r="C48" t="s">
        <v>62</v>
      </c>
      <c r="D48">
        <v>1</v>
      </c>
      <c r="E48">
        <v>2018</v>
      </c>
      <c r="F48" t="s">
        <v>63</v>
      </c>
      <c r="G48" t="s">
        <v>64</v>
      </c>
      <c r="H48">
        <v>0</v>
      </c>
      <c r="I48">
        <v>1</v>
      </c>
      <c r="J48">
        <v>13</v>
      </c>
      <c r="K48">
        <v>9</v>
      </c>
      <c r="L48">
        <v>2</v>
      </c>
      <c r="M48">
        <v>265</v>
      </c>
      <c r="N48">
        <v>265</v>
      </c>
      <c r="P48">
        <v>0</v>
      </c>
    </row>
    <row r="49" spans="1:16">
      <c r="A49" t="s">
        <v>70</v>
      </c>
      <c r="B49" t="s">
        <v>8</v>
      </c>
      <c r="C49" t="s">
        <v>62</v>
      </c>
      <c r="D49">
        <v>1</v>
      </c>
      <c r="E49">
        <v>2018</v>
      </c>
      <c r="F49" t="s">
        <v>63</v>
      </c>
      <c r="G49" t="s">
        <v>64</v>
      </c>
      <c r="H49">
        <v>0</v>
      </c>
      <c r="I49">
        <v>1</v>
      </c>
      <c r="J49">
        <v>13</v>
      </c>
      <c r="K49">
        <v>9</v>
      </c>
      <c r="L49">
        <v>3</v>
      </c>
      <c r="M49">
        <v>3164</v>
      </c>
      <c r="N49">
        <v>3164</v>
      </c>
      <c r="P49">
        <v>0</v>
      </c>
    </row>
    <row r="50" spans="1:16">
      <c r="A50" t="s">
        <v>70</v>
      </c>
      <c r="B50" t="s">
        <v>8</v>
      </c>
      <c r="C50" t="s">
        <v>62</v>
      </c>
      <c r="D50">
        <v>1</v>
      </c>
      <c r="E50">
        <v>2018</v>
      </c>
      <c r="F50" t="s">
        <v>63</v>
      </c>
      <c r="G50" t="s">
        <v>64</v>
      </c>
      <c r="H50">
        <v>0</v>
      </c>
      <c r="I50">
        <v>1</v>
      </c>
      <c r="J50">
        <v>13</v>
      </c>
      <c r="K50">
        <v>9</v>
      </c>
      <c r="L50">
        <v>4</v>
      </c>
      <c r="M50">
        <v>15111</v>
      </c>
      <c r="N50">
        <v>15111</v>
      </c>
      <c r="P50">
        <v>0</v>
      </c>
    </row>
    <row r="51" spans="1:16">
      <c r="A51" t="s">
        <v>70</v>
      </c>
      <c r="B51" t="s">
        <v>8</v>
      </c>
      <c r="C51" t="s">
        <v>62</v>
      </c>
      <c r="D51">
        <v>1</v>
      </c>
      <c r="E51">
        <v>2018</v>
      </c>
      <c r="F51" t="s">
        <v>63</v>
      </c>
      <c r="G51" t="s">
        <v>64</v>
      </c>
      <c r="H51">
        <v>0</v>
      </c>
      <c r="I51">
        <v>1</v>
      </c>
      <c r="J51">
        <v>13</v>
      </c>
      <c r="K51">
        <v>9</v>
      </c>
      <c r="L51">
        <v>5</v>
      </c>
      <c r="M51">
        <v>306</v>
      </c>
      <c r="N51">
        <v>306</v>
      </c>
      <c r="P51">
        <v>0</v>
      </c>
    </row>
    <row r="52" spans="1:16">
      <c r="A52" t="s">
        <v>70</v>
      </c>
      <c r="B52" t="s">
        <v>8</v>
      </c>
      <c r="C52" t="s">
        <v>62</v>
      </c>
      <c r="D52">
        <v>1</v>
      </c>
      <c r="E52">
        <v>2018</v>
      </c>
      <c r="F52" t="s">
        <v>63</v>
      </c>
      <c r="G52" t="s">
        <v>64</v>
      </c>
      <c r="H52">
        <v>0</v>
      </c>
      <c r="I52">
        <v>1</v>
      </c>
      <c r="J52">
        <v>13</v>
      </c>
      <c r="K52">
        <v>9</v>
      </c>
      <c r="L52">
        <v>6</v>
      </c>
      <c r="M52">
        <v>82</v>
      </c>
      <c r="N52">
        <v>82</v>
      </c>
      <c r="P52">
        <v>0</v>
      </c>
    </row>
    <row r="53" spans="1:16">
      <c r="A53" t="s">
        <v>70</v>
      </c>
      <c r="B53" t="s">
        <v>8</v>
      </c>
      <c r="C53" t="s">
        <v>62</v>
      </c>
      <c r="D53">
        <v>1</v>
      </c>
      <c r="E53">
        <v>2018</v>
      </c>
      <c r="F53" t="s">
        <v>63</v>
      </c>
      <c r="G53" t="s">
        <v>64</v>
      </c>
      <c r="H53">
        <v>0</v>
      </c>
      <c r="I53">
        <v>1</v>
      </c>
      <c r="J53">
        <v>13</v>
      </c>
      <c r="K53">
        <v>9</v>
      </c>
      <c r="L53">
        <v>7</v>
      </c>
      <c r="M53">
        <v>388</v>
      </c>
      <c r="N53">
        <v>388</v>
      </c>
      <c r="P53">
        <v>0</v>
      </c>
    </row>
    <row r="54" spans="1:16">
      <c r="A54" t="s">
        <v>70</v>
      </c>
      <c r="B54" t="s">
        <v>8</v>
      </c>
      <c r="C54" t="s">
        <v>62</v>
      </c>
      <c r="D54">
        <v>1</v>
      </c>
      <c r="E54">
        <v>2018</v>
      </c>
      <c r="F54" t="s">
        <v>63</v>
      </c>
      <c r="G54" t="s">
        <v>64</v>
      </c>
      <c r="H54">
        <v>0</v>
      </c>
      <c r="I54">
        <v>1</v>
      </c>
      <c r="J54">
        <v>13</v>
      </c>
      <c r="K54">
        <v>9</v>
      </c>
      <c r="L54">
        <v>20</v>
      </c>
      <c r="M54">
        <v>447</v>
      </c>
      <c r="N54">
        <v>447</v>
      </c>
      <c r="P54">
        <v>0</v>
      </c>
    </row>
    <row r="55" spans="1:16">
      <c r="A55" t="s">
        <v>70</v>
      </c>
      <c r="B55" t="s">
        <v>8</v>
      </c>
      <c r="C55" t="s">
        <v>62</v>
      </c>
      <c r="D55">
        <v>1</v>
      </c>
      <c r="E55">
        <v>2018</v>
      </c>
      <c r="F55" t="s">
        <v>63</v>
      </c>
      <c r="G55" t="s">
        <v>64</v>
      </c>
      <c r="H55">
        <v>0</v>
      </c>
      <c r="I55">
        <v>1</v>
      </c>
      <c r="J55">
        <v>13</v>
      </c>
      <c r="K55">
        <v>9</v>
      </c>
      <c r="L55">
        <v>99</v>
      </c>
      <c r="M55">
        <v>19569</v>
      </c>
      <c r="N55">
        <v>19569</v>
      </c>
      <c r="P55">
        <v>0</v>
      </c>
    </row>
    <row r="56" spans="1:16">
      <c r="A56" t="s">
        <v>71</v>
      </c>
      <c r="B56" t="s">
        <v>9</v>
      </c>
      <c r="C56" t="s">
        <v>62</v>
      </c>
      <c r="D56">
        <v>1</v>
      </c>
      <c r="E56">
        <v>2018</v>
      </c>
      <c r="F56" t="s">
        <v>63</v>
      </c>
      <c r="G56" t="s">
        <v>64</v>
      </c>
      <c r="H56">
        <v>0</v>
      </c>
      <c r="I56">
        <v>1</v>
      </c>
      <c r="J56">
        <v>13</v>
      </c>
      <c r="K56">
        <v>9</v>
      </c>
      <c r="L56">
        <v>1</v>
      </c>
      <c r="M56">
        <v>784</v>
      </c>
      <c r="N56">
        <v>784</v>
      </c>
      <c r="P56">
        <v>0</v>
      </c>
    </row>
    <row r="57" spans="1:16">
      <c r="A57" t="s">
        <v>71</v>
      </c>
      <c r="B57" t="s">
        <v>9</v>
      </c>
      <c r="C57" t="s">
        <v>62</v>
      </c>
      <c r="D57">
        <v>1</v>
      </c>
      <c r="E57">
        <v>2018</v>
      </c>
      <c r="F57" t="s">
        <v>63</v>
      </c>
      <c r="G57" t="s">
        <v>64</v>
      </c>
      <c r="H57">
        <v>0</v>
      </c>
      <c r="I57">
        <v>1</v>
      </c>
      <c r="J57">
        <v>13</v>
      </c>
      <c r="K57">
        <v>9</v>
      </c>
      <c r="L57">
        <v>2</v>
      </c>
      <c r="M57">
        <v>89</v>
      </c>
      <c r="N57">
        <v>89</v>
      </c>
      <c r="P57">
        <v>0</v>
      </c>
    </row>
    <row r="58" spans="1:16">
      <c r="A58" t="s">
        <v>71</v>
      </c>
      <c r="B58" t="s">
        <v>9</v>
      </c>
      <c r="C58" t="s">
        <v>62</v>
      </c>
      <c r="D58">
        <v>1</v>
      </c>
      <c r="E58">
        <v>2018</v>
      </c>
      <c r="F58" t="s">
        <v>63</v>
      </c>
      <c r="G58" t="s">
        <v>64</v>
      </c>
      <c r="H58">
        <v>0</v>
      </c>
      <c r="I58">
        <v>1</v>
      </c>
      <c r="J58">
        <v>13</v>
      </c>
      <c r="K58">
        <v>9</v>
      </c>
      <c r="L58">
        <v>3</v>
      </c>
      <c r="M58">
        <v>361</v>
      </c>
      <c r="N58">
        <v>361</v>
      </c>
      <c r="P58">
        <v>0</v>
      </c>
    </row>
    <row r="59" spans="1:16">
      <c r="A59" t="s">
        <v>71</v>
      </c>
      <c r="B59" t="s">
        <v>9</v>
      </c>
      <c r="C59" t="s">
        <v>62</v>
      </c>
      <c r="D59">
        <v>1</v>
      </c>
      <c r="E59">
        <v>2018</v>
      </c>
      <c r="F59" t="s">
        <v>63</v>
      </c>
      <c r="G59" t="s">
        <v>64</v>
      </c>
      <c r="H59">
        <v>0</v>
      </c>
      <c r="I59">
        <v>1</v>
      </c>
      <c r="J59">
        <v>13</v>
      </c>
      <c r="K59">
        <v>9</v>
      </c>
      <c r="L59">
        <v>4</v>
      </c>
      <c r="M59">
        <v>7674</v>
      </c>
      <c r="N59">
        <v>7674</v>
      </c>
      <c r="P59">
        <v>0</v>
      </c>
    </row>
    <row r="60" spans="1:16">
      <c r="A60" t="s">
        <v>71</v>
      </c>
      <c r="B60" t="s">
        <v>9</v>
      </c>
      <c r="C60" t="s">
        <v>62</v>
      </c>
      <c r="D60">
        <v>1</v>
      </c>
      <c r="E60">
        <v>2018</v>
      </c>
      <c r="F60" t="s">
        <v>63</v>
      </c>
      <c r="G60" t="s">
        <v>64</v>
      </c>
      <c r="H60">
        <v>0</v>
      </c>
      <c r="I60">
        <v>1</v>
      </c>
      <c r="J60">
        <v>13</v>
      </c>
      <c r="K60">
        <v>9</v>
      </c>
      <c r="L60">
        <v>5</v>
      </c>
      <c r="M60">
        <v>70</v>
      </c>
      <c r="N60">
        <v>70</v>
      </c>
      <c r="P60">
        <v>0</v>
      </c>
    </row>
    <row r="61" spans="1:16">
      <c r="A61" t="s">
        <v>71</v>
      </c>
      <c r="B61" t="s">
        <v>9</v>
      </c>
      <c r="C61" t="s">
        <v>62</v>
      </c>
      <c r="D61">
        <v>1</v>
      </c>
      <c r="E61">
        <v>2018</v>
      </c>
      <c r="F61" t="s">
        <v>63</v>
      </c>
      <c r="G61" t="s">
        <v>64</v>
      </c>
      <c r="H61">
        <v>0</v>
      </c>
      <c r="I61">
        <v>1</v>
      </c>
      <c r="J61">
        <v>13</v>
      </c>
      <c r="K61">
        <v>9</v>
      </c>
      <c r="L61">
        <v>6</v>
      </c>
      <c r="M61">
        <v>26</v>
      </c>
      <c r="N61">
        <v>26</v>
      </c>
      <c r="P61">
        <v>0</v>
      </c>
    </row>
    <row r="62" spans="1:16">
      <c r="A62" t="s">
        <v>71</v>
      </c>
      <c r="B62" t="s">
        <v>9</v>
      </c>
      <c r="C62" t="s">
        <v>62</v>
      </c>
      <c r="D62">
        <v>1</v>
      </c>
      <c r="E62">
        <v>2018</v>
      </c>
      <c r="F62" t="s">
        <v>63</v>
      </c>
      <c r="G62" t="s">
        <v>64</v>
      </c>
      <c r="H62">
        <v>0</v>
      </c>
      <c r="I62">
        <v>1</v>
      </c>
      <c r="J62">
        <v>13</v>
      </c>
      <c r="K62">
        <v>9</v>
      </c>
      <c r="L62">
        <v>7</v>
      </c>
      <c r="M62">
        <v>96</v>
      </c>
      <c r="N62">
        <v>96</v>
      </c>
      <c r="P62">
        <v>0</v>
      </c>
    </row>
    <row r="63" spans="1:16">
      <c r="A63" t="s">
        <v>71</v>
      </c>
      <c r="B63" t="s">
        <v>9</v>
      </c>
      <c r="C63" t="s">
        <v>62</v>
      </c>
      <c r="D63">
        <v>1</v>
      </c>
      <c r="E63">
        <v>2018</v>
      </c>
      <c r="F63" t="s">
        <v>63</v>
      </c>
      <c r="G63" t="s">
        <v>64</v>
      </c>
      <c r="H63">
        <v>0</v>
      </c>
      <c r="I63">
        <v>1</v>
      </c>
      <c r="J63">
        <v>13</v>
      </c>
      <c r="K63">
        <v>9</v>
      </c>
      <c r="L63">
        <v>20</v>
      </c>
      <c r="M63">
        <v>248</v>
      </c>
      <c r="N63">
        <v>248</v>
      </c>
      <c r="P63">
        <v>0</v>
      </c>
    </row>
    <row r="64" spans="1:16">
      <c r="A64" t="s">
        <v>71</v>
      </c>
      <c r="B64" t="s">
        <v>9</v>
      </c>
      <c r="C64" t="s">
        <v>62</v>
      </c>
      <c r="D64">
        <v>1</v>
      </c>
      <c r="E64">
        <v>2018</v>
      </c>
      <c r="F64" t="s">
        <v>63</v>
      </c>
      <c r="G64" t="s">
        <v>64</v>
      </c>
      <c r="H64">
        <v>0</v>
      </c>
      <c r="I64">
        <v>1</v>
      </c>
      <c r="J64">
        <v>13</v>
      </c>
      <c r="K64">
        <v>9</v>
      </c>
      <c r="L64">
        <v>99</v>
      </c>
      <c r="M64">
        <v>9252</v>
      </c>
      <c r="N64">
        <v>9252</v>
      </c>
      <c r="P64">
        <v>0</v>
      </c>
    </row>
    <row r="65" spans="1:16">
      <c r="A65" t="s">
        <v>72</v>
      </c>
      <c r="B65" t="s">
        <v>12</v>
      </c>
      <c r="C65" t="s">
        <v>62</v>
      </c>
      <c r="D65">
        <v>1</v>
      </c>
      <c r="E65">
        <v>2018</v>
      </c>
      <c r="F65" t="s">
        <v>63</v>
      </c>
      <c r="G65" t="s">
        <v>64</v>
      </c>
      <c r="H65">
        <v>0</v>
      </c>
      <c r="I65">
        <v>1</v>
      </c>
      <c r="J65">
        <v>13</v>
      </c>
      <c r="K65">
        <v>9</v>
      </c>
      <c r="L65">
        <v>1</v>
      </c>
      <c r="M65">
        <v>571</v>
      </c>
      <c r="N65">
        <v>571</v>
      </c>
      <c r="P65">
        <v>0</v>
      </c>
    </row>
    <row r="66" spans="1:16">
      <c r="A66" t="s">
        <v>72</v>
      </c>
      <c r="B66" t="s">
        <v>12</v>
      </c>
      <c r="C66" t="s">
        <v>62</v>
      </c>
      <c r="D66">
        <v>1</v>
      </c>
      <c r="E66">
        <v>2018</v>
      </c>
      <c r="F66" t="s">
        <v>63</v>
      </c>
      <c r="G66" t="s">
        <v>64</v>
      </c>
      <c r="H66">
        <v>0</v>
      </c>
      <c r="I66">
        <v>1</v>
      </c>
      <c r="J66">
        <v>13</v>
      </c>
      <c r="K66">
        <v>9</v>
      </c>
      <c r="L66">
        <v>2</v>
      </c>
      <c r="M66">
        <v>327</v>
      </c>
      <c r="N66">
        <v>327</v>
      </c>
      <c r="P66">
        <v>0</v>
      </c>
    </row>
    <row r="67" spans="1:16">
      <c r="A67" t="s">
        <v>72</v>
      </c>
      <c r="B67" t="s">
        <v>12</v>
      </c>
      <c r="C67" t="s">
        <v>62</v>
      </c>
      <c r="D67">
        <v>1</v>
      </c>
      <c r="E67">
        <v>2018</v>
      </c>
      <c r="F67" t="s">
        <v>63</v>
      </c>
      <c r="G67" t="s">
        <v>64</v>
      </c>
      <c r="H67">
        <v>0</v>
      </c>
      <c r="I67">
        <v>1</v>
      </c>
      <c r="J67">
        <v>13</v>
      </c>
      <c r="K67">
        <v>9</v>
      </c>
      <c r="L67">
        <v>3</v>
      </c>
      <c r="M67">
        <v>279</v>
      </c>
      <c r="N67">
        <v>279</v>
      </c>
      <c r="P67">
        <v>0</v>
      </c>
    </row>
    <row r="68" spans="1:16">
      <c r="A68" t="s">
        <v>72</v>
      </c>
      <c r="B68" t="s">
        <v>12</v>
      </c>
      <c r="C68" t="s">
        <v>62</v>
      </c>
      <c r="D68">
        <v>1</v>
      </c>
      <c r="E68">
        <v>2018</v>
      </c>
      <c r="F68" t="s">
        <v>63</v>
      </c>
      <c r="G68" t="s">
        <v>64</v>
      </c>
      <c r="H68">
        <v>0</v>
      </c>
      <c r="I68">
        <v>1</v>
      </c>
      <c r="J68">
        <v>13</v>
      </c>
      <c r="K68">
        <v>9</v>
      </c>
      <c r="L68">
        <v>4</v>
      </c>
      <c r="M68">
        <v>5518</v>
      </c>
      <c r="N68">
        <v>5518</v>
      </c>
      <c r="P68">
        <v>0</v>
      </c>
    </row>
    <row r="69" spans="1:16">
      <c r="A69" t="s">
        <v>72</v>
      </c>
      <c r="B69" t="s">
        <v>12</v>
      </c>
      <c r="C69" t="s">
        <v>62</v>
      </c>
      <c r="D69">
        <v>1</v>
      </c>
      <c r="E69">
        <v>2018</v>
      </c>
      <c r="F69" t="s">
        <v>63</v>
      </c>
      <c r="G69" t="s">
        <v>64</v>
      </c>
      <c r="H69">
        <v>0</v>
      </c>
      <c r="I69">
        <v>1</v>
      </c>
      <c r="J69">
        <v>13</v>
      </c>
      <c r="K69">
        <v>9</v>
      </c>
      <c r="L69">
        <v>5</v>
      </c>
      <c r="M69">
        <v>134</v>
      </c>
      <c r="N69">
        <v>134</v>
      </c>
      <c r="P69">
        <v>0</v>
      </c>
    </row>
    <row r="70" spans="1:16">
      <c r="A70" t="s">
        <v>72</v>
      </c>
      <c r="B70" t="s">
        <v>12</v>
      </c>
      <c r="C70" t="s">
        <v>62</v>
      </c>
      <c r="D70">
        <v>1</v>
      </c>
      <c r="E70">
        <v>2018</v>
      </c>
      <c r="F70" t="s">
        <v>63</v>
      </c>
      <c r="G70" t="s">
        <v>64</v>
      </c>
      <c r="H70">
        <v>0</v>
      </c>
      <c r="I70">
        <v>1</v>
      </c>
      <c r="J70">
        <v>13</v>
      </c>
      <c r="K70">
        <v>9</v>
      </c>
      <c r="L70">
        <v>6</v>
      </c>
      <c r="M70">
        <v>21</v>
      </c>
      <c r="N70">
        <v>21</v>
      </c>
      <c r="P70">
        <v>0</v>
      </c>
    </row>
    <row r="71" spans="1:16">
      <c r="A71" t="s">
        <v>72</v>
      </c>
      <c r="B71" t="s">
        <v>12</v>
      </c>
      <c r="C71" t="s">
        <v>62</v>
      </c>
      <c r="D71">
        <v>1</v>
      </c>
      <c r="E71">
        <v>2018</v>
      </c>
      <c r="F71" t="s">
        <v>63</v>
      </c>
      <c r="G71" t="s">
        <v>64</v>
      </c>
      <c r="H71">
        <v>0</v>
      </c>
      <c r="I71">
        <v>1</v>
      </c>
      <c r="J71">
        <v>13</v>
      </c>
      <c r="K71">
        <v>9</v>
      </c>
      <c r="L71">
        <v>7</v>
      </c>
      <c r="M71">
        <v>155</v>
      </c>
      <c r="N71">
        <v>155</v>
      </c>
      <c r="P71">
        <v>0</v>
      </c>
    </row>
    <row r="72" spans="1:16">
      <c r="A72" t="s">
        <v>72</v>
      </c>
      <c r="B72" t="s">
        <v>12</v>
      </c>
      <c r="C72" t="s">
        <v>62</v>
      </c>
      <c r="D72">
        <v>1</v>
      </c>
      <c r="E72">
        <v>2018</v>
      </c>
      <c r="F72" t="s">
        <v>63</v>
      </c>
      <c r="G72" t="s">
        <v>64</v>
      </c>
      <c r="H72">
        <v>0</v>
      </c>
      <c r="I72">
        <v>1</v>
      </c>
      <c r="J72">
        <v>13</v>
      </c>
      <c r="K72">
        <v>9</v>
      </c>
      <c r="L72">
        <v>99</v>
      </c>
      <c r="M72">
        <v>6850</v>
      </c>
      <c r="N72">
        <v>6850</v>
      </c>
      <c r="P72">
        <v>0</v>
      </c>
    </row>
    <row r="73" spans="1:16">
      <c r="A73" t="s">
        <v>73</v>
      </c>
      <c r="B73" t="s">
        <v>11</v>
      </c>
      <c r="C73" t="s">
        <v>62</v>
      </c>
      <c r="D73">
        <v>1</v>
      </c>
      <c r="E73">
        <v>2018</v>
      </c>
      <c r="F73" t="s">
        <v>63</v>
      </c>
      <c r="G73" t="s">
        <v>64</v>
      </c>
      <c r="H73">
        <v>0</v>
      </c>
      <c r="I73">
        <v>1</v>
      </c>
      <c r="J73">
        <v>13</v>
      </c>
      <c r="K73">
        <v>9</v>
      </c>
      <c r="L73">
        <v>1</v>
      </c>
      <c r="M73">
        <v>2071</v>
      </c>
      <c r="N73">
        <v>2071</v>
      </c>
      <c r="P73">
        <v>0</v>
      </c>
    </row>
    <row r="74" spans="1:16">
      <c r="A74" t="s">
        <v>73</v>
      </c>
      <c r="B74" t="s">
        <v>11</v>
      </c>
      <c r="C74" t="s">
        <v>62</v>
      </c>
      <c r="D74">
        <v>1</v>
      </c>
      <c r="E74">
        <v>2018</v>
      </c>
      <c r="F74" t="s">
        <v>63</v>
      </c>
      <c r="G74" t="s">
        <v>64</v>
      </c>
      <c r="H74">
        <v>0</v>
      </c>
      <c r="I74">
        <v>1</v>
      </c>
      <c r="J74">
        <v>13</v>
      </c>
      <c r="K74">
        <v>9</v>
      </c>
      <c r="L74">
        <v>2</v>
      </c>
      <c r="M74">
        <v>363</v>
      </c>
      <c r="N74">
        <v>363</v>
      </c>
      <c r="P74">
        <v>0</v>
      </c>
    </row>
    <row r="75" spans="1:16">
      <c r="A75" t="s">
        <v>73</v>
      </c>
      <c r="B75" t="s">
        <v>11</v>
      </c>
      <c r="C75" t="s">
        <v>62</v>
      </c>
      <c r="D75">
        <v>1</v>
      </c>
      <c r="E75">
        <v>2018</v>
      </c>
      <c r="F75" t="s">
        <v>63</v>
      </c>
      <c r="G75" t="s">
        <v>64</v>
      </c>
      <c r="H75">
        <v>0</v>
      </c>
      <c r="I75">
        <v>1</v>
      </c>
      <c r="J75">
        <v>13</v>
      </c>
      <c r="K75">
        <v>9</v>
      </c>
      <c r="L75">
        <v>3</v>
      </c>
      <c r="M75">
        <v>11976</v>
      </c>
      <c r="N75">
        <v>11976</v>
      </c>
      <c r="P75">
        <v>0</v>
      </c>
    </row>
    <row r="76" spans="1:16">
      <c r="A76" t="s">
        <v>73</v>
      </c>
      <c r="B76" t="s">
        <v>11</v>
      </c>
      <c r="C76" t="s">
        <v>62</v>
      </c>
      <c r="D76">
        <v>1</v>
      </c>
      <c r="E76">
        <v>2018</v>
      </c>
      <c r="F76" t="s">
        <v>63</v>
      </c>
      <c r="G76" t="s">
        <v>64</v>
      </c>
      <c r="H76">
        <v>0</v>
      </c>
      <c r="I76">
        <v>1</v>
      </c>
      <c r="J76">
        <v>13</v>
      </c>
      <c r="K76">
        <v>9</v>
      </c>
      <c r="L76">
        <v>4</v>
      </c>
      <c r="M76">
        <v>4693</v>
      </c>
      <c r="N76">
        <v>4693</v>
      </c>
      <c r="P76">
        <v>0</v>
      </c>
    </row>
    <row r="77" spans="1:16">
      <c r="A77" t="s">
        <v>73</v>
      </c>
      <c r="B77" t="s">
        <v>11</v>
      </c>
      <c r="C77" t="s">
        <v>62</v>
      </c>
      <c r="D77">
        <v>1</v>
      </c>
      <c r="E77">
        <v>2018</v>
      </c>
      <c r="F77" t="s">
        <v>63</v>
      </c>
      <c r="G77" t="s">
        <v>64</v>
      </c>
      <c r="H77">
        <v>0</v>
      </c>
      <c r="I77">
        <v>1</v>
      </c>
      <c r="J77">
        <v>13</v>
      </c>
      <c r="K77">
        <v>9</v>
      </c>
      <c r="L77">
        <v>5</v>
      </c>
      <c r="M77">
        <v>315</v>
      </c>
      <c r="N77">
        <v>315</v>
      </c>
      <c r="P77">
        <v>0</v>
      </c>
    </row>
    <row r="78" spans="1:16">
      <c r="A78" t="s">
        <v>73</v>
      </c>
      <c r="B78" t="s">
        <v>11</v>
      </c>
      <c r="C78" t="s">
        <v>62</v>
      </c>
      <c r="D78">
        <v>1</v>
      </c>
      <c r="E78">
        <v>2018</v>
      </c>
      <c r="F78" t="s">
        <v>63</v>
      </c>
      <c r="G78" t="s">
        <v>64</v>
      </c>
      <c r="H78">
        <v>0</v>
      </c>
      <c r="I78">
        <v>1</v>
      </c>
      <c r="J78">
        <v>13</v>
      </c>
      <c r="K78">
        <v>9</v>
      </c>
      <c r="L78">
        <v>6</v>
      </c>
      <c r="M78">
        <v>22</v>
      </c>
      <c r="N78">
        <v>22</v>
      </c>
      <c r="P78">
        <v>0</v>
      </c>
    </row>
    <row r="79" spans="1:16">
      <c r="A79" t="s">
        <v>73</v>
      </c>
      <c r="B79" t="s">
        <v>11</v>
      </c>
      <c r="C79" t="s">
        <v>62</v>
      </c>
      <c r="D79">
        <v>1</v>
      </c>
      <c r="E79">
        <v>2018</v>
      </c>
      <c r="F79" t="s">
        <v>63</v>
      </c>
      <c r="G79" t="s">
        <v>64</v>
      </c>
      <c r="H79">
        <v>0</v>
      </c>
      <c r="I79">
        <v>1</v>
      </c>
      <c r="J79">
        <v>13</v>
      </c>
      <c r="K79">
        <v>9</v>
      </c>
      <c r="L79">
        <v>7</v>
      </c>
      <c r="M79">
        <v>337</v>
      </c>
      <c r="N79">
        <v>337</v>
      </c>
      <c r="P79">
        <v>0</v>
      </c>
    </row>
    <row r="80" spans="1:16">
      <c r="A80" t="s">
        <v>73</v>
      </c>
      <c r="B80" t="s">
        <v>11</v>
      </c>
      <c r="C80" t="s">
        <v>62</v>
      </c>
      <c r="D80">
        <v>1</v>
      </c>
      <c r="E80">
        <v>2018</v>
      </c>
      <c r="F80" t="s">
        <v>63</v>
      </c>
      <c r="G80" t="s">
        <v>64</v>
      </c>
      <c r="H80">
        <v>0</v>
      </c>
      <c r="I80">
        <v>1</v>
      </c>
      <c r="J80">
        <v>13</v>
      </c>
      <c r="K80">
        <v>9</v>
      </c>
      <c r="L80">
        <v>20</v>
      </c>
      <c r="M80">
        <v>335</v>
      </c>
      <c r="N80">
        <v>335</v>
      </c>
      <c r="P80">
        <v>0</v>
      </c>
    </row>
    <row r="81" spans="1:16">
      <c r="A81" t="s">
        <v>73</v>
      </c>
      <c r="B81" t="s">
        <v>11</v>
      </c>
      <c r="C81" t="s">
        <v>62</v>
      </c>
      <c r="D81">
        <v>1</v>
      </c>
      <c r="E81">
        <v>2018</v>
      </c>
      <c r="F81" t="s">
        <v>63</v>
      </c>
      <c r="G81" t="s">
        <v>64</v>
      </c>
      <c r="H81">
        <v>0</v>
      </c>
      <c r="I81">
        <v>1</v>
      </c>
      <c r="J81">
        <v>13</v>
      </c>
      <c r="K81">
        <v>9</v>
      </c>
      <c r="L81">
        <v>99</v>
      </c>
      <c r="M81">
        <v>19775</v>
      </c>
      <c r="N81">
        <v>19775</v>
      </c>
      <c r="P81">
        <v>0</v>
      </c>
    </row>
    <row r="82" spans="1:16">
      <c r="A82" t="s">
        <v>74</v>
      </c>
      <c r="B82" t="s">
        <v>13</v>
      </c>
      <c r="C82" t="s">
        <v>62</v>
      </c>
      <c r="D82">
        <v>1</v>
      </c>
      <c r="E82">
        <v>2018</v>
      </c>
      <c r="F82" t="s">
        <v>63</v>
      </c>
      <c r="G82" t="s">
        <v>64</v>
      </c>
      <c r="H82">
        <v>0</v>
      </c>
      <c r="I82">
        <v>1</v>
      </c>
      <c r="J82">
        <v>13</v>
      </c>
      <c r="K82">
        <v>9</v>
      </c>
      <c r="L82">
        <v>1</v>
      </c>
      <c r="M82">
        <v>531</v>
      </c>
      <c r="N82">
        <v>531</v>
      </c>
      <c r="P82">
        <v>0</v>
      </c>
    </row>
    <row r="83" spans="1:16">
      <c r="A83" t="s">
        <v>74</v>
      </c>
      <c r="B83" t="s">
        <v>13</v>
      </c>
      <c r="C83" t="s">
        <v>62</v>
      </c>
      <c r="D83">
        <v>1</v>
      </c>
      <c r="E83">
        <v>2018</v>
      </c>
      <c r="F83" t="s">
        <v>63</v>
      </c>
      <c r="G83" t="s">
        <v>64</v>
      </c>
      <c r="H83">
        <v>0</v>
      </c>
      <c r="I83">
        <v>1</v>
      </c>
      <c r="J83">
        <v>13</v>
      </c>
      <c r="K83">
        <v>9</v>
      </c>
      <c r="L83">
        <v>2</v>
      </c>
      <c r="M83">
        <v>924</v>
      </c>
      <c r="N83">
        <v>924</v>
      </c>
      <c r="P83">
        <v>0</v>
      </c>
    </row>
    <row r="84" spans="1:16">
      <c r="A84" t="s">
        <v>74</v>
      </c>
      <c r="B84" t="s">
        <v>13</v>
      </c>
      <c r="C84" t="s">
        <v>62</v>
      </c>
      <c r="D84">
        <v>1</v>
      </c>
      <c r="E84">
        <v>2018</v>
      </c>
      <c r="F84" t="s">
        <v>63</v>
      </c>
      <c r="G84" t="s">
        <v>64</v>
      </c>
      <c r="H84">
        <v>0</v>
      </c>
      <c r="I84">
        <v>1</v>
      </c>
      <c r="J84">
        <v>13</v>
      </c>
      <c r="K84">
        <v>9</v>
      </c>
      <c r="L84">
        <v>3</v>
      </c>
      <c r="M84">
        <v>8364</v>
      </c>
      <c r="N84">
        <v>8364</v>
      </c>
      <c r="P84">
        <v>0</v>
      </c>
    </row>
    <row r="85" spans="1:16">
      <c r="A85" t="s">
        <v>74</v>
      </c>
      <c r="B85" t="s">
        <v>13</v>
      </c>
      <c r="C85" t="s">
        <v>62</v>
      </c>
      <c r="D85">
        <v>1</v>
      </c>
      <c r="E85">
        <v>2018</v>
      </c>
      <c r="F85" t="s">
        <v>63</v>
      </c>
      <c r="G85" t="s">
        <v>64</v>
      </c>
      <c r="H85">
        <v>0</v>
      </c>
      <c r="I85">
        <v>1</v>
      </c>
      <c r="J85">
        <v>13</v>
      </c>
      <c r="K85">
        <v>9</v>
      </c>
      <c r="L85">
        <v>4</v>
      </c>
      <c r="M85">
        <v>24555</v>
      </c>
      <c r="N85">
        <v>24555</v>
      </c>
      <c r="P85">
        <v>0</v>
      </c>
    </row>
    <row r="86" spans="1:16">
      <c r="A86" t="s">
        <v>74</v>
      </c>
      <c r="B86" t="s">
        <v>13</v>
      </c>
      <c r="C86" t="s">
        <v>62</v>
      </c>
      <c r="D86">
        <v>1</v>
      </c>
      <c r="E86">
        <v>2018</v>
      </c>
      <c r="F86" t="s">
        <v>63</v>
      </c>
      <c r="G86" t="s">
        <v>64</v>
      </c>
      <c r="H86">
        <v>0</v>
      </c>
      <c r="I86">
        <v>1</v>
      </c>
      <c r="J86">
        <v>13</v>
      </c>
      <c r="K86">
        <v>9</v>
      </c>
      <c r="L86">
        <v>5</v>
      </c>
      <c r="M86">
        <v>1830</v>
      </c>
      <c r="N86">
        <v>1830</v>
      </c>
      <c r="P86">
        <v>0</v>
      </c>
    </row>
    <row r="87" spans="1:16">
      <c r="A87" t="s">
        <v>74</v>
      </c>
      <c r="B87" t="s">
        <v>13</v>
      </c>
      <c r="C87" t="s">
        <v>62</v>
      </c>
      <c r="D87">
        <v>1</v>
      </c>
      <c r="E87">
        <v>2018</v>
      </c>
      <c r="F87" t="s">
        <v>63</v>
      </c>
      <c r="G87" t="s">
        <v>64</v>
      </c>
      <c r="H87">
        <v>0</v>
      </c>
      <c r="I87">
        <v>1</v>
      </c>
      <c r="J87">
        <v>13</v>
      </c>
      <c r="K87">
        <v>9</v>
      </c>
      <c r="L87">
        <v>6</v>
      </c>
      <c r="M87">
        <v>269</v>
      </c>
      <c r="N87">
        <v>269</v>
      </c>
      <c r="P87">
        <v>0</v>
      </c>
    </row>
    <row r="88" spans="1:16">
      <c r="A88" t="s">
        <v>74</v>
      </c>
      <c r="B88" t="s">
        <v>13</v>
      </c>
      <c r="C88" t="s">
        <v>62</v>
      </c>
      <c r="D88">
        <v>1</v>
      </c>
      <c r="E88">
        <v>2018</v>
      </c>
      <c r="F88" t="s">
        <v>63</v>
      </c>
      <c r="G88" t="s">
        <v>64</v>
      </c>
      <c r="H88">
        <v>0</v>
      </c>
      <c r="I88">
        <v>1</v>
      </c>
      <c r="J88">
        <v>13</v>
      </c>
      <c r="K88">
        <v>9</v>
      </c>
      <c r="L88">
        <v>7</v>
      </c>
      <c r="M88">
        <v>2099</v>
      </c>
      <c r="N88">
        <v>2099</v>
      </c>
      <c r="P88">
        <v>0</v>
      </c>
    </row>
    <row r="89" spans="1:16">
      <c r="A89" t="s">
        <v>74</v>
      </c>
      <c r="B89" t="s">
        <v>13</v>
      </c>
      <c r="C89" t="s">
        <v>62</v>
      </c>
      <c r="D89">
        <v>1</v>
      </c>
      <c r="E89">
        <v>2018</v>
      </c>
      <c r="F89" t="s">
        <v>63</v>
      </c>
      <c r="G89" t="s">
        <v>64</v>
      </c>
      <c r="H89">
        <v>0</v>
      </c>
      <c r="I89">
        <v>1</v>
      </c>
      <c r="J89">
        <v>13</v>
      </c>
      <c r="K89">
        <v>9</v>
      </c>
      <c r="L89">
        <v>20</v>
      </c>
      <c r="M89">
        <v>2265</v>
      </c>
      <c r="N89">
        <v>2265</v>
      </c>
      <c r="P89">
        <v>0</v>
      </c>
    </row>
    <row r="90" spans="1:16">
      <c r="A90" t="s">
        <v>74</v>
      </c>
      <c r="B90" t="s">
        <v>13</v>
      </c>
      <c r="C90" t="s">
        <v>62</v>
      </c>
      <c r="D90">
        <v>1</v>
      </c>
      <c r="E90">
        <v>2018</v>
      </c>
      <c r="F90" t="s">
        <v>63</v>
      </c>
      <c r="G90" t="s">
        <v>64</v>
      </c>
      <c r="H90">
        <v>0</v>
      </c>
      <c r="I90">
        <v>1</v>
      </c>
      <c r="J90">
        <v>13</v>
      </c>
      <c r="K90">
        <v>9</v>
      </c>
      <c r="L90">
        <v>99</v>
      </c>
      <c r="M90">
        <v>38738</v>
      </c>
      <c r="N90">
        <v>38738</v>
      </c>
      <c r="P90">
        <v>0</v>
      </c>
    </row>
    <row r="91" spans="1:16">
      <c r="A91" t="s">
        <v>75</v>
      </c>
      <c r="B91" t="s">
        <v>14</v>
      </c>
      <c r="C91" t="s">
        <v>62</v>
      </c>
      <c r="D91">
        <v>1</v>
      </c>
      <c r="E91">
        <v>2018</v>
      </c>
      <c r="F91" t="s">
        <v>63</v>
      </c>
      <c r="G91" t="s">
        <v>64</v>
      </c>
      <c r="H91">
        <v>0</v>
      </c>
      <c r="I91">
        <v>1</v>
      </c>
      <c r="J91">
        <v>13</v>
      </c>
      <c r="K91">
        <v>9</v>
      </c>
      <c r="L91">
        <v>1</v>
      </c>
      <c r="M91">
        <v>654</v>
      </c>
      <c r="N91">
        <v>654</v>
      </c>
      <c r="P91">
        <v>0</v>
      </c>
    </row>
    <row r="92" spans="1:16">
      <c r="A92" t="s">
        <v>75</v>
      </c>
      <c r="B92" t="s">
        <v>14</v>
      </c>
      <c r="C92" t="s">
        <v>62</v>
      </c>
      <c r="D92">
        <v>1</v>
      </c>
      <c r="E92">
        <v>2018</v>
      </c>
      <c r="F92" t="s">
        <v>63</v>
      </c>
      <c r="G92" t="s">
        <v>64</v>
      </c>
      <c r="H92">
        <v>0</v>
      </c>
      <c r="I92">
        <v>1</v>
      </c>
      <c r="J92">
        <v>13</v>
      </c>
      <c r="K92">
        <v>9</v>
      </c>
      <c r="L92">
        <v>2</v>
      </c>
      <c r="M92">
        <v>252</v>
      </c>
      <c r="N92">
        <v>252</v>
      </c>
      <c r="P92">
        <v>0</v>
      </c>
    </row>
    <row r="93" spans="1:16">
      <c r="A93" t="s">
        <v>75</v>
      </c>
      <c r="B93" t="s">
        <v>14</v>
      </c>
      <c r="C93" t="s">
        <v>62</v>
      </c>
      <c r="D93">
        <v>1</v>
      </c>
      <c r="E93">
        <v>2018</v>
      </c>
      <c r="F93" t="s">
        <v>63</v>
      </c>
      <c r="G93" t="s">
        <v>64</v>
      </c>
      <c r="H93">
        <v>0</v>
      </c>
      <c r="I93">
        <v>1</v>
      </c>
      <c r="J93">
        <v>13</v>
      </c>
      <c r="K93">
        <v>9</v>
      </c>
      <c r="L93">
        <v>3</v>
      </c>
      <c r="M93">
        <v>370</v>
      </c>
      <c r="N93">
        <v>370</v>
      </c>
      <c r="P93">
        <v>0</v>
      </c>
    </row>
    <row r="94" spans="1:16">
      <c r="A94" t="s">
        <v>75</v>
      </c>
      <c r="B94" t="s">
        <v>14</v>
      </c>
      <c r="C94" t="s">
        <v>62</v>
      </c>
      <c r="D94">
        <v>1</v>
      </c>
      <c r="E94">
        <v>2018</v>
      </c>
      <c r="F94" t="s">
        <v>63</v>
      </c>
      <c r="G94" t="s">
        <v>64</v>
      </c>
      <c r="H94">
        <v>0</v>
      </c>
      <c r="I94">
        <v>1</v>
      </c>
      <c r="J94">
        <v>13</v>
      </c>
      <c r="K94">
        <v>9</v>
      </c>
      <c r="L94">
        <v>4</v>
      </c>
      <c r="M94">
        <v>6957</v>
      </c>
      <c r="N94">
        <v>6957</v>
      </c>
      <c r="P94">
        <v>0</v>
      </c>
    </row>
    <row r="95" spans="1:16">
      <c r="A95" t="s">
        <v>75</v>
      </c>
      <c r="B95" t="s">
        <v>14</v>
      </c>
      <c r="C95" t="s">
        <v>62</v>
      </c>
      <c r="D95">
        <v>1</v>
      </c>
      <c r="E95">
        <v>2018</v>
      </c>
      <c r="F95" t="s">
        <v>63</v>
      </c>
      <c r="G95" t="s">
        <v>64</v>
      </c>
      <c r="H95">
        <v>0</v>
      </c>
      <c r="I95">
        <v>1</v>
      </c>
      <c r="J95">
        <v>13</v>
      </c>
      <c r="K95">
        <v>9</v>
      </c>
      <c r="L95">
        <v>5</v>
      </c>
      <c r="M95">
        <v>165</v>
      </c>
      <c r="N95">
        <v>165</v>
      </c>
      <c r="P95">
        <v>0</v>
      </c>
    </row>
    <row r="96" spans="1:16">
      <c r="A96" t="s">
        <v>75</v>
      </c>
      <c r="B96" t="s">
        <v>14</v>
      </c>
      <c r="C96" t="s">
        <v>62</v>
      </c>
      <c r="D96">
        <v>1</v>
      </c>
      <c r="E96">
        <v>2018</v>
      </c>
      <c r="F96" t="s">
        <v>63</v>
      </c>
      <c r="G96" t="s">
        <v>64</v>
      </c>
      <c r="H96">
        <v>0</v>
      </c>
      <c r="I96">
        <v>1</v>
      </c>
      <c r="J96">
        <v>13</v>
      </c>
      <c r="K96">
        <v>9</v>
      </c>
      <c r="L96">
        <v>7</v>
      </c>
      <c r="M96">
        <v>165</v>
      </c>
      <c r="N96">
        <v>165</v>
      </c>
      <c r="P96">
        <v>0</v>
      </c>
    </row>
    <row r="97" spans="1:16">
      <c r="A97" t="s">
        <v>75</v>
      </c>
      <c r="B97" t="s">
        <v>14</v>
      </c>
      <c r="C97" t="s">
        <v>62</v>
      </c>
      <c r="D97">
        <v>1</v>
      </c>
      <c r="E97">
        <v>2018</v>
      </c>
      <c r="F97" t="s">
        <v>63</v>
      </c>
      <c r="G97" t="s">
        <v>64</v>
      </c>
      <c r="H97">
        <v>0</v>
      </c>
      <c r="I97">
        <v>1</v>
      </c>
      <c r="J97">
        <v>13</v>
      </c>
      <c r="K97">
        <v>9</v>
      </c>
      <c r="L97">
        <v>20</v>
      </c>
      <c r="M97">
        <v>207</v>
      </c>
      <c r="N97">
        <v>207</v>
      </c>
      <c r="P97">
        <v>0</v>
      </c>
    </row>
    <row r="98" spans="1:16">
      <c r="A98" t="s">
        <v>75</v>
      </c>
      <c r="B98" t="s">
        <v>14</v>
      </c>
      <c r="C98" t="s">
        <v>62</v>
      </c>
      <c r="D98">
        <v>1</v>
      </c>
      <c r="E98">
        <v>2018</v>
      </c>
      <c r="F98" t="s">
        <v>63</v>
      </c>
      <c r="G98" t="s">
        <v>64</v>
      </c>
      <c r="H98">
        <v>0</v>
      </c>
      <c r="I98">
        <v>1</v>
      </c>
      <c r="J98">
        <v>13</v>
      </c>
      <c r="K98">
        <v>9</v>
      </c>
      <c r="L98">
        <v>99</v>
      </c>
      <c r="M98">
        <v>8231</v>
      </c>
      <c r="N98">
        <v>8231</v>
      </c>
      <c r="P98">
        <v>0</v>
      </c>
    </row>
    <row r="99" spans="1:16">
      <c r="A99" t="s">
        <v>76</v>
      </c>
      <c r="B99" t="s">
        <v>15</v>
      </c>
      <c r="C99" t="s">
        <v>62</v>
      </c>
      <c r="D99">
        <v>1</v>
      </c>
      <c r="E99">
        <v>2018</v>
      </c>
      <c r="F99" t="s">
        <v>63</v>
      </c>
      <c r="G99" t="s">
        <v>64</v>
      </c>
      <c r="H99">
        <v>0</v>
      </c>
      <c r="I99">
        <v>1</v>
      </c>
      <c r="J99">
        <v>13</v>
      </c>
      <c r="K99">
        <v>9</v>
      </c>
      <c r="L99">
        <v>1</v>
      </c>
      <c r="M99">
        <v>464</v>
      </c>
      <c r="N99">
        <v>464</v>
      </c>
      <c r="P99">
        <v>0</v>
      </c>
    </row>
    <row r="100" spans="1:16">
      <c r="A100" t="s">
        <v>76</v>
      </c>
      <c r="B100" t="s">
        <v>15</v>
      </c>
      <c r="C100" t="s">
        <v>62</v>
      </c>
      <c r="D100">
        <v>1</v>
      </c>
      <c r="E100">
        <v>2018</v>
      </c>
      <c r="F100" t="s">
        <v>63</v>
      </c>
      <c r="G100" t="s">
        <v>64</v>
      </c>
      <c r="H100">
        <v>0</v>
      </c>
      <c r="I100">
        <v>1</v>
      </c>
      <c r="J100">
        <v>13</v>
      </c>
      <c r="K100">
        <v>9</v>
      </c>
      <c r="L100">
        <v>2</v>
      </c>
      <c r="M100">
        <v>603</v>
      </c>
      <c r="N100">
        <v>603</v>
      </c>
      <c r="P100">
        <v>0</v>
      </c>
    </row>
    <row r="101" spans="1:16">
      <c r="A101" t="s">
        <v>76</v>
      </c>
      <c r="B101" t="s">
        <v>15</v>
      </c>
      <c r="C101" t="s">
        <v>62</v>
      </c>
      <c r="D101">
        <v>1</v>
      </c>
      <c r="E101">
        <v>2018</v>
      </c>
      <c r="F101" t="s">
        <v>63</v>
      </c>
      <c r="G101" t="s">
        <v>64</v>
      </c>
      <c r="H101">
        <v>0</v>
      </c>
      <c r="I101">
        <v>1</v>
      </c>
      <c r="J101">
        <v>13</v>
      </c>
      <c r="K101">
        <v>9</v>
      </c>
      <c r="L101">
        <v>3</v>
      </c>
      <c r="M101">
        <v>6770</v>
      </c>
      <c r="N101">
        <v>6770</v>
      </c>
      <c r="P101">
        <v>0</v>
      </c>
    </row>
    <row r="102" spans="1:16">
      <c r="A102" t="s">
        <v>76</v>
      </c>
      <c r="B102" t="s">
        <v>15</v>
      </c>
      <c r="C102" t="s">
        <v>62</v>
      </c>
      <c r="D102">
        <v>1</v>
      </c>
      <c r="E102">
        <v>2018</v>
      </c>
      <c r="F102" t="s">
        <v>63</v>
      </c>
      <c r="G102" t="s">
        <v>64</v>
      </c>
      <c r="H102">
        <v>0</v>
      </c>
      <c r="I102">
        <v>1</v>
      </c>
      <c r="J102">
        <v>13</v>
      </c>
      <c r="K102">
        <v>9</v>
      </c>
      <c r="L102">
        <v>4</v>
      </c>
      <c r="M102">
        <v>32150</v>
      </c>
      <c r="N102">
        <v>32150</v>
      </c>
      <c r="P102">
        <v>0</v>
      </c>
    </row>
    <row r="103" spans="1:16">
      <c r="A103" t="s">
        <v>76</v>
      </c>
      <c r="B103" t="s">
        <v>15</v>
      </c>
      <c r="C103" t="s">
        <v>62</v>
      </c>
      <c r="D103">
        <v>1</v>
      </c>
      <c r="E103">
        <v>2018</v>
      </c>
      <c r="F103" t="s">
        <v>63</v>
      </c>
      <c r="G103" t="s">
        <v>64</v>
      </c>
      <c r="H103">
        <v>0</v>
      </c>
      <c r="I103">
        <v>1</v>
      </c>
      <c r="J103">
        <v>13</v>
      </c>
      <c r="K103">
        <v>9</v>
      </c>
      <c r="L103">
        <v>5</v>
      </c>
      <c r="M103">
        <v>838</v>
      </c>
      <c r="N103">
        <v>838</v>
      </c>
      <c r="P103">
        <v>0</v>
      </c>
    </row>
    <row r="104" spans="1:16">
      <c r="A104" t="s">
        <v>76</v>
      </c>
      <c r="B104" t="s">
        <v>15</v>
      </c>
      <c r="C104" t="s">
        <v>62</v>
      </c>
      <c r="D104">
        <v>1</v>
      </c>
      <c r="E104">
        <v>2018</v>
      </c>
      <c r="F104" t="s">
        <v>63</v>
      </c>
      <c r="G104" t="s">
        <v>64</v>
      </c>
      <c r="H104">
        <v>0</v>
      </c>
      <c r="I104">
        <v>1</v>
      </c>
      <c r="J104">
        <v>13</v>
      </c>
      <c r="K104">
        <v>9</v>
      </c>
      <c r="L104">
        <v>6</v>
      </c>
      <c r="M104">
        <v>668</v>
      </c>
      <c r="N104">
        <v>668</v>
      </c>
      <c r="P104">
        <v>0</v>
      </c>
    </row>
    <row r="105" spans="1:16">
      <c r="A105" t="s">
        <v>76</v>
      </c>
      <c r="B105" t="s">
        <v>15</v>
      </c>
      <c r="C105" t="s">
        <v>62</v>
      </c>
      <c r="D105">
        <v>1</v>
      </c>
      <c r="E105">
        <v>2018</v>
      </c>
      <c r="F105" t="s">
        <v>63</v>
      </c>
      <c r="G105" t="s">
        <v>64</v>
      </c>
      <c r="H105">
        <v>0</v>
      </c>
      <c r="I105">
        <v>1</v>
      </c>
      <c r="J105">
        <v>13</v>
      </c>
      <c r="K105">
        <v>9</v>
      </c>
      <c r="L105">
        <v>7</v>
      </c>
      <c r="M105">
        <v>1506</v>
      </c>
      <c r="N105">
        <v>1506</v>
      </c>
      <c r="P105">
        <v>0</v>
      </c>
    </row>
    <row r="106" spans="1:16">
      <c r="A106" t="s">
        <v>76</v>
      </c>
      <c r="B106" t="s">
        <v>15</v>
      </c>
      <c r="C106" t="s">
        <v>62</v>
      </c>
      <c r="D106">
        <v>1</v>
      </c>
      <c r="E106">
        <v>2018</v>
      </c>
      <c r="F106" t="s">
        <v>63</v>
      </c>
      <c r="G106" t="s">
        <v>64</v>
      </c>
      <c r="H106">
        <v>0</v>
      </c>
      <c r="I106">
        <v>1</v>
      </c>
      <c r="J106">
        <v>13</v>
      </c>
      <c r="K106">
        <v>9</v>
      </c>
      <c r="L106">
        <v>20</v>
      </c>
      <c r="M106">
        <v>1062</v>
      </c>
      <c r="N106">
        <v>1062</v>
      </c>
      <c r="P106">
        <v>0</v>
      </c>
    </row>
    <row r="107" spans="1:16">
      <c r="A107" t="s">
        <v>76</v>
      </c>
      <c r="B107" t="s">
        <v>15</v>
      </c>
      <c r="C107" t="s">
        <v>62</v>
      </c>
      <c r="D107">
        <v>1</v>
      </c>
      <c r="E107">
        <v>2018</v>
      </c>
      <c r="F107" t="s">
        <v>63</v>
      </c>
      <c r="G107" t="s">
        <v>64</v>
      </c>
      <c r="H107">
        <v>0</v>
      </c>
      <c r="I107">
        <v>1</v>
      </c>
      <c r="J107">
        <v>13</v>
      </c>
      <c r="K107">
        <v>9</v>
      </c>
      <c r="L107">
        <v>99</v>
      </c>
      <c r="M107">
        <v>42555</v>
      </c>
      <c r="N107">
        <v>42555</v>
      </c>
      <c r="P107">
        <v>0</v>
      </c>
    </row>
    <row r="108" spans="1:16">
      <c r="A108" t="s">
        <v>77</v>
      </c>
      <c r="B108" t="s">
        <v>16</v>
      </c>
      <c r="C108" t="s">
        <v>62</v>
      </c>
      <c r="D108">
        <v>1</v>
      </c>
      <c r="E108">
        <v>2018</v>
      </c>
      <c r="F108" t="s">
        <v>63</v>
      </c>
      <c r="G108" t="s">
        <v>64</v>
      </c>
      <c r="H108">
        <v>0</v>
      </c>
      <c r="I108">
        <v>1</v>
      </c>
      <c r="J108">
        <v>13</v>
      </c>
      <c r="K108">
        <v>9</v>
      </c>
      <c r="L108">
        <v>1</v>
      </c>
      <c r="M108">
        <v>829</v>
      </c>
      <c r="N108">
        <v>829</v>
      </c>
      <c r="P108">
        <v>0</v>
      </c>
    </row>
    <row r="109" spans="1:16">
      <c r="A109" t="s">
        <v>77</v>
      </c>
      <c r="B109" t="s">
        <v>16</v>
      </c>
      <c r="C109" t="s">
        <v>62</v>
      </c>
      <c r="D109">
        <v>1</v>
      </c>
      <c r="E109">
        <v>2018</v>
      </c>
      <c r="F109" t="s">
        <v>63</v>
      </c>
      <c r="G109" t="s">
        <v>64</v>
      </c>
      <c r="H109">
        <v>0</v>
      </c>
      <c r="I109">
        <v>1</v>
      </c>
      <c r="J109">
        <v>13</v>
      </c>
      <c r="K109">
        <v>9</v>
      </c>
      <c r="L109">
        <v>2</v>
      </c>
      <c r="M109">
        <v>3280</v>
      </c>
      <c r="N109">
        <v>3280</v>
      </c>
      <c r="P109">
        <v>0</v>
      </c>
    </row>
    <row r="110" spans="1:16">
      <c r="A110" t="s">
        <v>77</v>
      </c>
      <c r="B110" t="s">
        <v>16</v>
      </c>
      <c r="C110" t="s">
        <v>62</v>
      </c>
      <c r="D110">
        <v>1</v>
      </c>
      <c r="E110">
        <v>2018</v>
      </c>
      <c r="F110" t="s">
        <v>63</v>
      </c>
      <c r="G110" t="s">
        <v>64</v>
      </c>
      <c r="H110">
        <v>0</v>
      </c>
      <c r="I110">
        <v>1</v>
      </c>
      <c r="J110">
        <v>13</v>
      </c>
      <c r="K110">
        <v>9</v>
      </c>
      <c r="L110">
        <v>3</v>
      </c>
      <c r="M110">
        <v>14244</v>
      </c>
      <c r="N110">
        <v>14244</v>
      </c>
      <c r="P110">
        <v>0</v>
      </c>
    </row>
    <row r="111" spans="1:16">
      <c r="A111" t="s">
        <v>77</v>
      </c>
      <c r="B111" t="s">
        <v>16</v>
      </c>
      <c r="C111" t="s">
        <v>62</v>
      </c>
      <c r="D111">
        <v>1</v>
      </c>
      <c r="E111">
        <v>2018</v>
      </c>
      <c r="F111" t="s">
        <v>63</v>
      </c>
      <c r="G111" t="s">
        <v>64</v>
      </c>
      <c r="H111">
        <v>0</v>
      </c>
      <c r="I111">
        <v>1</v>
      </c>
      <c r="J111">
        <v>13</v>
      </c>
      <c r="K111">
        <v>9</v>
      </c>
      <c r="L111">
        <v>4</v>
      </c>
      <c r="M111">
        <v>42935</v>
      </c>
      <c r="N111">
        <v>42935</v>
      </c>
      <c r="P111">
        <v>0</v>
      </c>
    </row>
    <row r="112" spans="1:16">
      <c r="A112" t="s">
        <v>77</v>
      </c>
      <c r="B112" t="s">
        <v>16</v>
      </c>
      <c r="C112" t="s">
        <v>62</v>
      </c>
      <c r="D112">
        <v>1</v>
      </c>
      <c r="E112">
        <v>2018</v>
      </c>
      <c r="F112" t="s">
        <v>63</v>
      </c>
      <c r="G112" t="s">
        <v>64</v>
      </c>
      <c r="H112">
        <v>0</v>
      </c>
      <c r="I112">
        <v>1</v>
      </c>
      <c r="J112">
        <v>13</v>
      </c>
      <c r="K112">
        <v>9</v>
      </c>
      <c r="L112">
        <v>5</v>
      </c>
      <c r="M112">
        <v>6177</v>
      </c>
      <c r="N112">
        <v>6177</v>
      </c>
      <c r="P112">
        <v>0</v>
      </c>
    </row>
    <row r="113" spans="1:16">
      <c r="A113" t="s">
        <v>77</v>
      </c>
      <c r="B113" t="s">
        <v>16</v>
      </c>
      <c r="C113" t="s">
        <v>62</v>
      </c>
      <c r="D113">
        <v>1</v>
      </c>
      <c r="E113">
        <v>2018</v>
      </c>
      <c r="F113" t="s">
        <v>63</v>
      </c>
      <c r="G113" t="s">
        <v>64</v>
      </c>
      <c r="H113">
        <v>0</v>
      </c>
      <c r="I113">
        <v>1</v>
      </c>
      <c r="J113">
        <v>13</v>
      </c>
      <c r="K113">
        <v>9</v>
      </c>
      <c r="L113">
        <v>6</v>
      </c>
      <c r="M113">
        <v>744</v>
      </c>
      <c r="N113">
        <v>744</v>
      </c>
      <c r="P113">
        <v>0</v>
      </c>
    </row>
    <row r="114" spans="1:16">
      <c r="A114" t="s">
        <v>77</v>
      </c>
      <c r="B114" t="s">
        <v>16</v>
      </c>
      <c r="C114" t="s">
        <v>62</v>
      </c>
      <c r="D114">
        <v>1</v>
      </c>
      <c r="E114">
        <v>2018</v>
      </c>
      <c r="F114" t="s">
        <v>63</v>
      </c>
      <c r="G114" t="s">
        <v>64</v>
      </c>
      <c r="H114">
        <v>0</v>
      </c>
      <c r="I114">
        <v>1</v>
      </c>
      <c r="J114">
        <v>13</v>
      </c>
      <c r="K114">
        <v>9</v>
      </c>
      <c r="L114">
        <v>7</v>
      </c>
      <c r="M114">
        <v>6921</v>
      </c>
      <c r="N114">
        <v>6921</v>
      </c>
      <c r="P114">
        <v>0</v>
      </c>
    </row>
    <row r="115" spans="1:16">
      <c r="A115" t="s">
        <v>77</v>
      </c>
      <c r="B115" t="s">
        <v>16</v>
      </c>
      <c r="C115" t="s">
        <v>62</v>
      </c>
      <c r="D115">
        <v>1</v>
      </c>
      <c r="E115">
        <v>2018</v>
      </c>
      <c r="F115" t="s">
        <v>63</v>
      </c>
      <c r="G115" t="s">
        <v>64</v>
      </c>
      <c r="H115">
        <v>0</v>
      </c>
      <c r="I115">
        <v>1</v>
      </c>
      <c r="J115">
        <v>13</v>
      </c>
      <c r="K115">
        <v>9</v>
      </c>
      <c r="L115">
        <v>20</v>
      </c>
      <c r="M115">
        <v>4909</v>
      </c>
      <c r="N115">
        <v>4909</v>
      </c>
      <c r="P115">
        <v>0</v>
      </c>
    </row>
    <row r="116" spans="1:16">
      <c r="A116" t="s">
        <v>77</v>
      </c>
      <c r="B116" t="s">
        <v>16</v>
      </c>
      <c r="C116" t="s">
        <v>62</v>
      </c>
      <c r="D116">
        <v>1</v>
      </c>
      <c r="E116">
        <v>2018</v>
      </c>
      <c r="F116" t="s">
        <v>63</v>
      </c>
      <c r="G116" t="s">
        <v>64</v>
      </c>
      <c r="H116">
        <v>0</v>
      </c>
      <c r="I116">
        <v>1</v>
      </c>
      <c r="J116">
        <v>13</v>
      </c>
      <c r="K116">
        <v>9</v>
      </c>
      <c r="L116">
        <v>99</v>
      </c>
      <c r="M116">
        <v>73121</v>
      </c>
      <c r="N116">
        <v>73121</v>
      </c>
      <c r="P116">
        <v>0</v>
      </c>
    </row>
    <row r="117" spans="1:16">
      <c r="A117" t="s">
        <v>78</v>
      </c>
      <c r="B117" t="s">
        <v>17</v>
      </c>
      <c r="C117" t="s">
        <v>62</v>
      </c>
      <c r="D117">
        <v>1</v>
      </c>
      <c r="E117">
        <v>2018</v>
      </c>
      <c r="F117" t="s">
        <v>63</v>
      </c>
      <c r="G117" t="s">
        <v>64</v>
      </c>
      <c r="H117">
        <v>0</v>
      </c>
      <c r="I117">
        <v>1</v>
      </c>
      <c r="J117">
        <v>13</v>
      </c>
      <c r="K117">
        <v>9</v>
      </c>
      <c r="L117">
        <v>1</v>
      </c>
      <c r="M117">
        <v>115</v>
      </c>
      <c r="N117">
        <v>115</v>
      </c>
      <c r="P117">
        <v>0</v>
      </c>
    </row>
    <row r="118" spans="1:16">
      <c r="A118" t="s">
        <v>78</v>
      </c>
      <c r="B118" t="s">
        <v>17</v>
      </c>
      <c r="C118" t="s">
        <v>62</v>
      </c>
      <c r="D118">
        <v>1</v>
      </c>
      <c r="E118">
        <v>2018</v>
      </c>
      <c r="F118" t="s">
        <v>63</v>
      </c>
      <c r="G118" t="s">
        <v>64</v>
      </c>
      <c r="H118">
        <v>0</v>
      </c>
      <c r="I118">
        <v>1</v>
      </c>
      <c r="J118">
        <v>13</v>
      </c>
      <c r="K118">
        <v>9</v>
      </c>
      <c r="L118">
        <v>2</v>
      </c>
      <c r="M118">
        <v>62</v>
      </c>
      <c r="N118">
        <v>62</v>
      </c>
      <c r="P118">
        <v>0</v>
      </c>
    </row>
    <row r="119" spans="1:16">
      <c r="A119" t="s">
        <v>78</v>
      </c>
      <c r="B119" t="s">
        <v>17</v>
      </c>
      <c r="C119" t="s">
        <v>62</v>
      </c>
      <c r="D119">
        <v>1</v>
      </c>
      <c r="E119">
        <v>2018</v>
      </c>
      <c r="F119" t="s">
        <v>63</v>
      </c>
      <c r="G119" t="s">
        <v>64</v>
      </c>
      <c r="H119">
        <v>0</v>
      </c>
      <c r="I119">
        <v>1</v>
      </c>
      <c r="J119">
        <v>13</v>
      </c>
      <c r="K119">
        <v>9</v>
      </c>
      <c r="L119">
        <v>3</v>
      </c>
      <c r="M119">
        <v>732</v>
      </c>
      <c r="N119">
        <v>732</v>
      </c>
      <c r="P119">
        <v>0</v>
      </c>
    </row>
    <row r="120" spans="1:16">
      <c r="A120" t="s">
        <v>78</v>
      </c>
      <c r="B120" t="s">
        <v>17</v>
      </c>
      <c r="C120" t="s">
        <v>62</v>
      </c>
      <c r="D120">
        <v>1</v>
      </c>
      <c r="E120">
        <v>2018</v>
      </c>
      <c r="F120" t="s">
        <v>63</v>
      </c>
      <c r="G120" t="s">
        <v>64</v>
      </c>
      <c r="H120">
        <v>0</v>
      </c>
      <c r="I120">
        <v>1</v>
      </c>
      <c r="J120">
        <v>13</v>
      </c>
      <c r="K120">
        <v>9</v>
      </c>
      <c r="L120">
        <v>4</v>
      </c>
      <c r="M120">
        <v>4598</v>
      </c>
      <c r="N120">
        <v>4598</v>
      </c>
      <c r="P120">
        <v>0</v>
      </c>
    </row>
    <row r="121" spans="1:16">
      <c r="A121" t="s">
        <v>78</v>
      </c>
      <c r="B121" t="s">
        <v>17</v>
      </c>
      <c r="C121" t="s">
        <v>62</v>
      </c>
      <c r="D121">
        <v>1</v>
      </c>
      <c r="E121">
        <v>2018</v>
      </c>
      <c r="F121" t="s">
        <v>63</v>
      </c>
      <c r="G121" t="s">
        <v>64</v>
      </c>
      <c r="H121">
        <v>0</v>
      </c>
      <c r="I121">
        <v>1</v>
      </c>
      <c r="J121">
        <v>13</v>
      </c>
      <c r="K121">
        <v>9</v>
      </c>
      <c r="L121">
        <v>5</v>
      </c>
      <c r="M121">
        <v>58</v>
      </c>
      <c r="N121">
        <v>58</v>
      </c>
      <c r="P121">
        <v>0</v>
      </c>
    </row>
    <row r="122" spans="1:16">
      <c r="A122" t="s">
        <v>78</v>
      </c>
      <c r="B122" t="s">
        <v>17</v>
      </c>
      <c r="C122" t="s">
        <v>62</v>
      </c>
      <c r="D122">
        <v>1</v>
      </c>
      <c r="E122">
        <v>2018</v>
      </c>
      <c r="F122" t="s">
        <v>63</v>
      </c>
      <c r="G122" t="s">
        <v>64</v>
      </c>
      <c r="H122">
        <v>0</v>
      </c>
      <c r="I122">
        <v>1</v>
      </c>
      <c r="J122">
        <v>13</v>
      </c>
      <c r="K122">
        <v>9</v>
      </c>
      <c r="L122">
        <v>6</v>
      </c>
      <c r="M122">
        <v>10</v>
      </c>
      <c r="N122">
        <v>10</v>
      </c>
      <c r="P122">
        <v>0</v>
      </c>
    </row>
    <row r="123" spans="1:16">
      <c r="A123" t="s">
        <v>78</v>
      </c>
      <c r="B123" t="s">
        <v>17</v>
      </c>
      <c r="C123" t="s">
        <v>62</v>
      </c>
      <c r="D123">
        <v>1</v>
      </c>
      <c r="E123">
        <v>2018</v>
      </c>
      <c r="F123" t="s">
        <v>63</v>
      </c>
      <c r="G123" t="s">
        <v>64</v>
      </c>
      <c r="H123">
        <v>0</v>
      </c>
      <c r="I123">
        <v>1</v>
      </c>
      <c r="J123">
        <v>13</v>
      </c>
      <c r="K123">
        <v>9</v>
      </c>
      <c r="L123">
        <v>7</v>
      </c>
      <c r="M123">
        <v>68</v>
      </c>
      <c r="N123">
        <v>68</v>
      </c>
      <c r="P123">
        <v>0</v>
      </c>
    </row>
    <row r="124" spans="1:16">
      <c r="A124" t="s">
        <v>78</v>
      </c>
      <c r="B124" t="s">
        <v>17</v>
      </c>
      <c r="C124" t="s">
        <v>62</v>
      </c>
      <c r="D124">
        <v>1</v>
      </c>
      <c r="E124">
        <v>2018</v>
      </c>
      <c r="F124" t="s">
        <v>63</v>
      </c>
      <c r="G124" t="s">
        <v>64</v>
      </c>
      <c r="H124">
        <v>0</v>
      </c>
      <c r="I124">
        <v>1</v>
      </c>
      <c r="J124">
        <v>13</v>
      </c>
      <c r="K124">
        <v>9</v>
      </c>
      <c r="L124">
        <v>20</v>
      </c>
      <c r="M124">
        <v>117</v>
      </c>
      <c r="N124">
        <v>117</v>
      </c>
      <c r="P124">
        <v>0</v>
      </c>
    </row>
    <row r="125" spans="1:16">
      <c r="A125" t="s">
        <v>78</v>
      </c>
      <c r="B125" t="s">
        <v>17</v>
      </c>
      <c r="C125" t="s">
        <v>62</v>
      </c>
      <c r="D125">
        <v>1</v>
      </c>
      <c r="E125">
        <v>2018</v>
      </c>
      <c r="F125" t="s">
        <v>63</v>
      </c>
      <c r="G125" t="s">
        <v>64</v>
      </c>
      <c r="H125">
        <v>0</v>
      </c>
      <c r="I125">
        <v>1</v>
      </c>
      <c r="J125">
        <v>13</v>
      </c>
      <c r="K125">
        <v>9</v>
      </c>
      <c r="L125">
        <v>99</v>
      </c>
      <c r="M125">
        <v>5692</v>
      </c>
      <c r="N125">
        <v>5692</v>
      </c>
      <c r="P125">
        <v>0</v>
      </c>
    </row>
    <row r="126" spans="1:16">
      <c r="A126" t="s">
        <v>62</v>
      </c>
      <c r="B126" t="s">
        <v>79</v>
      </c>
      <c r="C126" t="s">
        <v>62</v>
      </c>
      <c r="D126">
        <v>2</v>
      </c>
      <c r="E126">
        <v>2028</v>
      </c>
      <c r="F126" t="s">
        <v>47</v>
      </c>
      <c r="G126" t="s">
        <v>47</v>
      </c>
      <c r="H126">
        <v>1</v>
      </c>
      <c r="I126">
        <v>1</v>
      </c>
      <c r="J126">
        <v>13</v>
      </c>
      <c r="K126">
        <v>9</v>
      </c>
      <c r="L126">
        <v>1</v>
      </c>
      <c r="M126">
        <v>11981.26333</v>
      </c>
      <c r="N126">
        <v>11981.26333</v>
      </c>
      <c r="P126">
        <v>0</v>
      </c>
    </row>
    <row r="127" spans="1:16">
      <c r="A127" t="s">
        <v>62</v>
      </c>
      <c r="B127" t="s">
        <v>79</v>
      </c>
      <c r="C127" t="s">
        <v>62</v>
      </c>
      <c r="D127">
        <v>2</v>
      </c>
      <c r="E127">
        <v>2028</v>
      </c>
      <c r="F127" t="s">
        <v>47</v>
      </c>
      <c r="G127" t="s">
        <v>47</v>
      </c>
      <c r="H127">
        <v>1</v>
      </c>
      <c r="I127">
        <v>1</v>
      </c>
      <c r="J127">
        <v>13</v>
      </c>
      <c r="K127">
        <v>9</v>
      </c>
      <c r="L127">
        <v>2</v>
      </c>
      <c r="M127">
        <v>36977.607536000003</v>
      </c>
      <c r="N127">
        <v>36977.607536000003</v>
      </c>
      <c r="P127">
        <v>0</v>
      </c>
    </row>
    <row r="128" spans="1:16">
      <c r="A128" t="s">
        <v>62</v>
      </c>
      <c r="B128" t="s">
        <v>79</v>
      </c>
      <c r="C128" t="s">
        <v>62</v>
      </c>
      <c r="D128">
        <v>2</v>
      </c>
      <c r="E128">
        <v>2028</v>
      </c>
      <c r="F128" t="s">
        <v>47</v>
      </c>
      <c r="G128" t="s">
        <v>47</v>
      </c>
      <c r="H128">
        <v>1</v>
      </c>
      <c r="I128">
        <v>1</v>
      </c>
      <c r="J128">
        <v>13</v>
      </c>
      <c r="K128">
        <v>9</v>
      </c>
      <c r="L128">
        <v>3</v>
      </c>
      <c r="M128">
        <v>355191.84530799999</v>
      </c>
      <c r="N128">
        <v>355191.84530799999</v>
      </c>
      <c r="P128">
        <v>0</v>
      </c>
    </row>
    <row r="129" spans="1:16">
      <c r="A129" t="s">
        <v>62</v>
      </c>
      <c r="B129" t="s">
        <v>79</v>
      </c>
      <c r="C129" t="s">
        <v>62</v>
      </c>
      <c r="D129">
        <v>2</v>
      </c>
      <c r="E129">
        <v>2028</v>
      </c>
      <c r="F129" t="s">
        <v>47</v>
      </c>
      <c r="G129" t="s">
        <v>47</v>
      </c>
      <c r="H129">
        <v>1</v>
      </c>
      <c r="I129">
        <v>1</v>
      </c>
      <c r="J129">
        <v>13</v>
      </c>
      <c r="K129">
        <v>9</v>
      </c>
      <c r="L129">
        <v>4</v>
      </c>
      <c r="M129">
        <v>304815.38498600002</v>
      </c>
      <c r="N129">
        <v>304815.38498600002</v>
      </c>
      <c r="P129">
        <v>0</v>
      </c>
    </row>
    <row r="130" spans="1:16">
      <c r="A130" t="s">
        <v>62</v>
      </c>
      <c r="B130" t="s">
        <v>79</v>
      </c>
      <c r="C130" t="s">
        <v>62</v>
      </c>
      <c r="D130">
        <v>2</v>
      </c>
      <c r="E130">
        <v>2028</v>
      </c>
      <c r="F130" t="s">
        <v>47</v>
      </c>
      <c r="G130" t="s">
        <v>47</v>
      </c>
      <c r="H130">
        <v>1</v>
      </c>
      <c r="I130">
        <v>1</v>
      </c>
      <c r="J130">
        <v>13</v>
      </c>
      <c r="K130">
        <v>9</v>
      </c>
      <c r="L130">
        <v>5</v>
      </c>
      <c r="M130">
        <v>82055.061906999996</v>
      </c>
      <c r="N130">
        <v>82055.061906999996</v>
      </c>
      <c r="P130">
        <v>0</v>
      </c>
    </row>
    <row r="131" spans="1:16">
      <c r="A131" t="s">
        <v>62</v>
      </c>
      <c r="B131" t="s">
        <v>79</v>
      </c>
      <c r="C131" t="s">
        <v>62</v>
      </c>
      <c r="D131">
        <v>2</v>
      </c>
      <c r="E131">
        <v>2028</v>
      </c>
      <c r="F131" t="s">
        <v>47</v>
      </c>
      <c r="G131" t="s">
        <v>47</v>
      </c>
      <c r="H131">
        <v>1</v>
      </c>
      <c r="I131">
        <v>1</v>
      </c>
      <c r="J131">
        <v>13</v>
      </c>
      <c r="K131">
        <v>9</v>
      </c>
      <c r="L131">
        <v>6</v>
      </c>
      <c r="M131">
        <v>7715.5034759999999</v>
      </c>
      <c r="N131">
        <v>7715.5034759999999</v>
      </c>
      <c r="P131">
        <v>0</v>
      </c>
    </row>
    <row r="132" spans="1:16">
      <c r="A132" t="s">
        <v>62</v>
      </c>
      <c r="B132" t="s">
        <v>79</v>
      </c>
      <c r="C132" t="s">
        <v>62</v>
      </c>
      <c r="D132">
        <v>2</v>
      </c>
      <c r="E132">
        <v>2028</v>
      </c>
      <c r="F132" t="s">
        <v>47</v>
      </c>
      <c r="G132" t="s">
        <v>47</v>
      </c>
      <c r="H132">
        <v>1</v>
      </c>
      <c r="I132">
        <v>1</v>
      </c>
      <c r="J132">
        <v>13</v>
      </c>
      <c r="K132">
        <v>9</v>
      </c>
      <c r="L132">
        <v>7</v>
      </c>
      <c r="M132">
        <v>89449.352937999996</v>
      </c>
      <c r="N132">
        <v>89449.352937999996</v>
      </c>
      <c r="P132">
        <v>0</v>
      </c>
    </row>
    <row r="133" spans="1:16">
      <c r="A133" t="s">
        <v>62</v>
      </c>
      <c r="B133" t="s">
        <v>79</v>
      </c>
      <c r="C133" t="s">
        <v>62</v>
      </c>
      <c r="D133">
        <v>2</v>
      </c>
      <c r="E133">
        <v>2028</v>
      </c>
      <c r="F133" t="s">
        <v>47</v>
      </c>
      <c r="G133" t="s">
        <v>47</v>
      </c>
      <c r="H133">
        <v>1</v>
      </c>
      <c r="I133">
        <v>1</v>
      </c>
      <c r="J133">
        <v>13</v>
      </c>
      <c r="K133">
        <v>9</v>
      </c>
      <c r="L133">
        <v>20</v>
      </c>
      <c r="M133">
        <v>57457.083586000001</v>
      </c>
      <c r="N133">
        <v>57457.083586000001</v>
      </c>
      <c r="P133">
        <v>0</v>
      </c>
    </row>
    <row r="134" spans="1:16">
      <c r="A134" t="s">
        <v>62</v>
      </c>
      <c r="B134" t="s">
        <v>79</v>
      </c>
      <c r="C134" t="s">
        <v>62</v>
      </c>
      <c r="D134">
        <v>2</v>
      </c>
      <c r="E134">
        <v>2028</v>
      </c>
      <c r="F134" t="s">
        <v>47</v>
      </c>
      <c r="G134" t="s">
        <v>47</v>
      </c>
      <c r="H134">
        <v>1</v>
      </c>
      <c r="I134">
        <v>1</v>
      </c>
      <c r="J134">
        <v>13</v>
      </c>
      <c r="K134">
        <v>9</v>
      </c>
      <c r="L134">
        <v>99</v>
      </c>
      <c r="M134">
        <v>851178.73490000004</v>
      </c>
      <c r="N134">
        <v>851178.73490000004</v>
      </c>
      <c r="P134">
        <v>0</v>
      </c>
    </row>
    <row r="135" spans="1:16">
      <c r="A135" t="s">
        <v>62</v>
      </c>
      <c r="B135" t="s">
        <v>79</v>
      </c>
      <c r="C135" t="s">
        <v>62</v>
      </c>
      <c r="D135">
        <v>2</v>
      </c>
      <c r="E135">
        <v>2018</v>
      </c>
      <c r="F135" t="s">
        <v>47</v>
      </c>
      <c r="G135" t="s">
        <v>47</v>
      </c>
      <c r="H135">
        <v>1</v>
      </c>
      <c r="I135">
        <v>2</v>
      </c>
      <c r="J135">
        <v>13</v>
      </c>
      <c r="K135">
        <v>9</v>
      </c>
      <c r="L135">
        <v>99</v>
      </c>
      <c r="M135">
        <v>70139.102073999995</v>
      </c>
      <c r="N135">
        <v>70139.102073999995</v>
      </c>
      <c r="P135">
        <v>0</v>
      </c>
    </row>
    <row r="136" spans="1:16">
      <c r="A136" t="s">
        <v>62</v>
      </c>
      <c r="B136" t="s">
        <v>79</v>
      </c>
      <c r="C136" t="s">
        <v>62</v>
      </c>
      <c r="D136">
        <v>2</v>
      </c>
      <c r="E136">
        <v>2028</v>
      </c>
      <c r="F136" t="s">
        <v>47</v>
      </c>
      <c r="G136" t="s">
        <v>47</v>
      </c>
      <c r="H136">
        <v>1</v>
      </c>
      <c r="I136">
        <v>2</v>
      </c>
      <c r="J136">
        <v>13</v>
      </c>
      <c r="K136">
        <v>9</v>
      </c>
      <c r="L136">
        <v>99</v>
      </c>
      <c r="M136">
        <v>74578.569871999993</v>
      </c>
      <c r="N136">
        <v>74578.569871999993</v>
      </c>
      <c r="P136">
        <v>0</v>
      </c>
    </row>
    <row r="137" spans="1:16">
      <c r="A137" t="s">
        <v>62</v>
      </c>
      <c r="B137" t="s">
        <v>79</v>
      </c>
      <c r="C137" t="s">
        <v>62</v>
      </c>
      <c r="D137">
        <v>2</v>
      </c>
      <c r="E137">
        <v>2028</v>
      </c>
      <c r="F137" t="s">
        <v>47</v>
      </c>
      <c r="G137" t="s">
        <v>47</v>
      </c>
      <c r="H137">
        <v>1</v>
      </c>
      <c r="I137">
        <v>9</v>
      </c>
      <c r="J137">
        <v>13</v>
      </c>
      <c r="K137">
        <v>9</v>
      </c>
      <c r="L137">
        <v>99</v>
      </c>
      <c r="M137">
        <v>925757.30477199994</v>
      </c>
      <c r="N137">
        <v>925757.30477199994</v>
      </c>
      <c r="P137">
        <v>0</v>
      </c>
    </row>
    <row r="138" spans="1:16">
      <c r="A138" t="s">
        <v>60</v>
      </c>
      <c r="B138" t="s">
        <v>61</v>
      </c>
      <c r="C138" t="s">
        <v>62</v>
      </c>
      <c r="D138">
        <v>1</v>
      </c>
      <c r="E138">
        <v>2028</v>
      </c>
      <c r="F138" t="s">
        <v>47</v>
      </c>
      <c r="G138" t="s">
        <v>47</v>
      </c>
      <c r="H138">
        <v>1</v>
      </c>
      <c r="I138">
        <v>1</v>
      </c>
      <c r="J138">
        <v>13</v>
      </c>
      <c r="K138">
        <v>9</v>
      </c>
      <c r="L138">
        <v>1</v>
      </c>
      <c r="M138">
        <v>1544.325836</v>
      </c>
      <c r="N138">
        <v>1544.325836</v>
      </c>
      <c r="P138">
        <v>0</v>
      </c>
    </row>
    <row r="139" spans="1:16">
      <c r="A139" t="s">
        <v>60</v>
      </c>
      <c r="B139" t="s">
        <v>61</v>
      </c>
      <c r="C139" t="s">
        <v>62</v>
      </c>
      <c r="D139">
        <v>1</v>
      </c>
      <c r="E139">
        <v>2028</v>
      </c>
      <c r="F139" t="s">
        <v>47</v>
      </c>
      <c r="G139" t="s">
        <v>47</v>
      </c>
      <c r="H139">
        <v>1</v>
      </c>
      <c r="I139">
        <v>1</v>
      </c>
      <c r="J139">
        <v>13</v>
      </c>
      <c r="K139">
        <v>9</v>
      </c>
      <c r="L139">
        <v>2</v>
      </c>
      <c r="M139">
        <v>148.50873200000001</v>
      </c>
      <c r="N139">
        <v>148.50873200000001</v>
      </c>
      <c r="P139">
        <v>0</v>
      </c>
    </row>
    <row r="140" spans="1:16">
      <c r="A140" t="s">
        <v>60</v>
      </c>
      <c r="B140" t="s">
        <v>61</v>
      </c>
      <c r="C140" t="s">
        <v>62</v>
      </c>
      <c r="D140">
        <v>1</v>
      </c>
      <c r="E140">
        <v>2028</v>
      </c>
      <c r="F140" t="s">
        <v>47</v>
      </c>
      <c r="G140" t="s">
        <v>47</v>
      </c>
      <c r="H140">
        <v>1</v>
      </c>
      <c r="I140">
        <v>1</v>
      </c>
      <c r="J140">
        <v>13</v>
      </c>
      <c r="K140">
        <v>9</v>
      </c>
      <c r="L140">
        <v>3</v>
      </c>
      <c r="M140">
        <v>563.84722699999998</v>
      </c>
      <c r="N140">
        <v>563.84722699999998</v>
      </c>
      <c r="P140">
        <v>0</v>
      </c>
    </row>
    <row r="141" spans="1:16">
      <c r="A141" t="s">
        <v>60</v>
      </c>
      <c r="B141" t="s">
        <v>61</v>
      </c>
      <c r="C141" t="s">
        <v>62</v>
      </c>
      <c r="D141">
        <v>1</v>
      </c>
      <c r="E141">
        <v>2028</v>
      </c>
      <c r="F141" t="s">
        <v>47</v>
      </c>
      <c r="G141" t="s">
        <v>47</v>
      </c>
      <c r="H141">
        <v>1</v>
      </c>
      <c r="I141">
        <v>1</v>
      </c>
      <c r="J141">
        <v>13</v>
      </c>
      <c r="K141">
        <v>9</v>
      </c>
      <c r="L141">
        <v>4</v>
      </c>
      <c r="M141">
        <v>3833.381879</v>
      </c>
      <c r="N141">
        <v>3833.381879</v>
      </c>
      <c r="P141">
        <v>0</v>
      </c>
    </row>
    <row r="142" spans="1:16">
      <c r="A142" t="s">
        <v>60</v>
      </c>
      <c r="B142" t="s">
        <v>61</v>
      </c>
      <c r="C142" t="s">
        <v>62</v>
      </c>
      <c r="D142">
        <v>1</v>
      </c>
      <c r="E142">
        <v>2028</v>
      </c>
      <c r="F142" t="s">
        <v>47</v>
      </c>
      <c r="G142" t="s">
        <v>47</v>
      </c>
      <c r="H142">
        <v>1</v>
      </c>
      <c r="I142">
        <v>1</v>
      </c>
      <c r="J142">
        <v>13</v>
      </c>
      <c r="K142">
        <v>9</v>
      </c>
      <c r="L142">
        <v>5</v>
      </c>
      <c r="M142">
        <v>479.77170699999999</v>
      </c>
      <c r="N142">
        <v>479.77170699999999</v>
      </c>
      <c r="P142">
        <v>0</v>
      </c>
    </row>
    <row r="143" spans="1:16">
      <c r="A143" t="s">
        <v>60</v>
      </c>
      <c r="B143" t="s">
        <v>61</v>
      </c>
      <c r="C143" t="s">
        <v>62</v>
      </c>
      <c r="D143">
        <v>1</v>
      </c>
      <c r="E143">
        <v>2028</v>
      </c>
      <c r="F143" t="s">
        <v>47</v>
      </c>
      <c r="G143" t="s">
        <v>47</v>
      </c>
      <c r="H143">
        <v>1</v>
      </c>
      <c r="I143">
        <v>1</v>
      </c>
      <c r="J143">
        <v>13</v>
      </c>
      <c r="K143">
        <v>9</v>
      </c>
      <c r="L143">
        <v>6</v>
      </c>
      <c r="M143">
        <v>334.34418799999997</v>
      </c>
      <c r="N143">
        <v>334.34418799999997</v>
      </c>
      <c r="P143">
        <v>0</v>
      </c>
    </row>
    <row r="144" spans="1:16">
      <c r="A144" t="s">
        <v>60</v>
      </c>
      <c r="B144" t="s">
        <v>61</v>
      </c>
      <c r="C144" t="s">
        <v>62</v>
      </c>
      <c r="D144">
        <v>1</v>
      </c>
      <c r="E144">
        <v>2028</v>
      </c>
      <c r="F144" t="s">
        <v>47</v>
      </c>
      <c r="G144" t="s">
        <v>47</v>
      </c>
      <c r="H144">
        <v>1</v>
      </c>
      <c r="I144">
        <v>1</v>
      </c>
      <c r="J144">
        <v>13</v>
      </c>
      <c r="K144">
        <v>9</v>
      </c>
      <c r="L144">
        <v>7</v>
      </c>
      <c r="M144">
        <v>802.89898000000005</v>
      </c>
      <c r="N144">
        <v>802.89898000000005</v>
      </c>
      <c r="P144">
        <v>0</v>
      </c>
    </row>
    <row r="145" spans="1:16">
      <c r="A145" t="s">
        <v>60</v>
      </c>
      <c r="B145" t="s">
        <v>61</v>
      </c>
      <c r="C145" t="s">
        <v>62</v>
      </c>
      <c r="D145">
        <v>1</v>
      </c>
      <c r="E145">
        <v>2028</v>
      </c>
      <c r="F145" t="s">
        <v>47</v>
      </c>
      <c r="G145" t="s">
        <v>47</v>
      </c>
      <c r="H145">
        <v>1</v>
      </c>
      <c r="I145">
        <v>1</v>
      </c>
      <c r="J145">
        <v>13</v>
      </c>
      <c r="K145">
        <v>9</v>
      </c>
      <c r="L145">
        <v>20</v>
      </c>
      <c r="M145">
        <v>1188.3150430000001</v>
      </c>
      <c r="N145">
        <v>1188.3150430000001</v>
      </c>
      <c r="P145">
        <v>0</v>
      </c>
    </row>
    <row r="146" spans="1:16">
      <c r="A146" t="s">
        <v>60</v>
      </c>
      <c r="B146" t="s">
        <v>61</v>
      </c>
      <c r="C146" t="s">
        <v>62</v>
      </c>
      <c r="D146">
        <v>1</v>
      </c>
      <c r="E146">
        <v>2028</v>
      </c>
      <c r="F146" t="s">
        <v>47</v>
      </c>
      <c r="G146" t="s">
        <v>47</v>
      </c>
      <c r="H146">
        <v>1</v>
      </c>
      <c r="I146">
        <v>1</v>
      </c>
      <c r="J146">
        <v>13</v>
      </c>
      <c r="K146">
        <v>9</v>
      </c>
      <c r="L146">
        <v>99</v>
      </c>
      <c r="M146">
        <v>7988.0804040000003</v>
      </c>
      <c r="N146">
        <v>7988.0804040000003</v>
      </c>
      <c r="P146">
        <v>0</v>
      </c>
    </row>
    <row r="147" spans="1:16">
      <c r="A147" t="s">
        <v>60</v>
      </c>
      <c r="B147" t="s">
        <v>61</v>
      </c>
      <c r="C147" t="s">
        <v>62</v>
      </c>
      <c r="D147">
        <v>1</v>
      </c>
      <c r="E147">
        <v>2018</v>
      </c>
      <c r="F147" t="s">
        <v>47</v>
      </c>
      <c r="G147" t="s">
        <v>47</v>
      </c>
      <c r="H147">
        <v>1</v>
      </c>
      <c r="I147">
        <v>2</v>
      </c>
      <c r="J147">
        <v>13</v>
      </c>
      <c r="K147">
        <v>9</v>
      </c>
      <c r="L147">
        <v>99</v>
      </c>
      <c r="M147">
        <v>121.104759</v>
      </c>
      <c r="N147">
        <v>121.104759</v>
      </c>
      <c r="P147">
        <v>0</v>
      </c>
    </row>
    <row r="148" spans="1:16">
      <c r="A148" t="s">
        <v>60</v>
      </c>
      <c r="B148" t="s">
        <v>61</v>
      </c>
      <c r="C148" t="s">
        <v>62</v>
      </c>
      <c r="D148">
        <v>1</v>
      </c>
      <c r="E148">
        <v>2028</v>
      </c>
      <c r="F148" t="s">
        <v>47</v>
      </c>
      <c r="G148" t="s">
        <v>47</v>
      </c>
      <c r="H148">
        <v>1</v>
      </c>
      <c r="I148">
        <v>2</v>
      </c>
      <c r="J148">
        <v>13</v>
      </c>
      <c r="K148">
        <v>9</v>
      </c>
      <c r="L148">
        <v>99</v>
      </c>
      <c r="M148">
        <v>72.158270999999999</v>
      </c>
      <c r="N148">
        <v>72.158270999999999</v>
      </c>
      <c r="P148">
        <v>0</v>
      </c>
    </row>
    <row r="149" spans="1:16">
      <c r="A149" t="s">
        <v>60</v>
      </c>
      <c r="B149" t="s">
        <v>61</v>
      </c>
      <c r="C149" t="s">
        <v>62</v>
      </c>
      <c r="D149">
        <v>1</v>
      </c>
      <c r="E149">
        <v>2028</v>
      </c>
      <c r="F149" t="s">
        <v>47</v>
      </c>
      <c r="G149" t="s">
        <v>47</v>
      </c>
      <c r="H149">
        <v>1</v>
      </c>
      <c r="I149">
        <v>9</v>
      </c>
      <c r="J149">
        <v>13</v>
      </c>
      <c r="K149">
        <v>9</v>
      </c>
      <c r="L149">
        <v>99</v>
      </c>
      <c r="M149">
        <v>8060.2386749999996</v>
      </c>
      <c r="N149">
        <v>8060.2386749999996</v>
      </c>
      <c r="P149">
        <v>0</v>
      </c>
    </row>
    <row r="150" spans="1:16">
      <c r="A150" t="s">
        <v>65</v>
      </c>
      <c r="B150" t="s">
        <v>5</v>
      </c>
      <c r="C150" t="s">
        <v>62</v>
      </c>
      <c r="D150">
        <v>1</v>
      </c>
      <c r="E150">
        <v>2028</v>
      </c>
      <c r="F150" t="s">
        <v>47</v>
      </c>
      <c r="G150" t="s">
        <v>47</v>
      </c>
      <c r="H150">
        <v>1</v>
      </c>
      <c r="I150">
        <v>1</v>
      </c>
      <c r="J150">
        <v>13</v>
      </c>
      <c r="K150">
        <v>9</v>
      </c>
      <c r="L150">
        <v>1</v>
      </c>
      <c r="M150">
        <v>2823.8429839999999</v>
      </c>
      <c r="N150">
        <v>2823.8429839999999</v>
      </c>
      <c r="P150">
        <v>0</v>
      </c>
    </row>
    <row r="151" spans="1:16">
      <c r="A151" t="s">
        <v>65</v>
      </c>
      <c r="B151" t="s">
        <v>5</v>
      </c>
      <c r="C151" t="s">
        <v>62</v>
      </c>
      <c r="D151">
        <v>1</v>
      </c>
      <c r="E151">
        <v>2028</v>
      </c>
      <c r="F151" t="s">
        <v>47</v>
      </c>
      <c r="G151" t="s">
        <v>47</v>
      </c>
      <c r="H151">
        <v>1</v>
      </c>
      <c r="I151">
        <v>1</v>
      </c>
      <c r="J151">
        <v>13</v>
      </c>
      <c r="K151">
        <v>9</v>
      </c>
      <c r="L151">
        <v>2</v>
      </c>
      <c r="M151">
        <v>4595.090099</v>
      </c>
      <c r="N151">
        <v>4595.090099</v>
      </c>
      <c r="P151">
        <v>0</v>
      </c>
    </row>
    <row r="152" spans="1:16">
      <c r="A152" t="s">
        <v>65</v>
      </c>
      <c r="B152" t="s">
        <v>5</v>
      </c>
      <c r="C152" t="s">
        <v>62</v>
      </c>
      <c r="D152">
        <v>1</v>
      </c>
      <c r="E152">
        <v>2028</v>
      </c>
      <c r="F152" t="s">
        <v>47</v>
      </c>
      <c r="G152" t="s">
        <v>47</v>
      </c>
      <c r="H152">
        <v>1</v>
      </c>
      <c r="I152">
        <v>1</v>
      </c>
      <c r="J152">
        <v>13</v>
      </c>
      <c r="K152">
        <v>9</v>
      </c>
      <c r="L152">
        <v>3</v>
      </c>
      <c r="M152">
        <v>34010.706588000001</v>
      </c>
      <c r="N152">
        <v>34010.706588000001</v>
      </c>
      <c r="P152">
        <v>0</v>
      </c>
    </row>
    <row r="153" spans="1:16">
      <c r="A153" t="s">
        <v>65</v>
      </c>
      <c r="B153" t="s">
        <v>5</v>
      </c>
      <c r="C153" t="s">
        <v>62</v>
      </c>
      <c r="D153">
        <v>1</v>
      </c>
      <c r="E153">
        <v>2028</v>
      </c>
      <c r="F153" t="s">
        <v>47</v>
      </c>
      <c r="G153" t="s">
        <v>47</v>
      </c>
      <c r="H153">
        <v>1</v>
      </c>
      <c r="I153">
        <v>1</v>
      </c>
      <c r="J153">
        <v>13</v>
      </c>
      <c r="K153">
        <v>9</v>
      </c>
      <c r="L153">
        <v>4</v>
      </c>
      <c r="M153">
        <v>27135.260595</v>
      </c>
      <c r="N153">
        <v>27135.260595</v>
      </c>
      <c r="P153">
        <v>0</v>
      </c>
    </row>
    <row r="154" spans="1:16">
      <c r="A154" t="s">
        <v>65</v>
      </c>
      <c r="B154" t="s">
        <v>5</v>
      </c>
      <c r="C154" t="s">
        <v>62</v>
      </c>
      <c r="D154">
        <v>1</v>
      </c>
      <c r="E154">
        <v>2028</v>
      </c>
      <c r="F154" t="s">
        <v>47</v>
      </c>
      <c r="G154" t="s">
        <v>47</v>
      </c>
      <c r="H154">
        <v>1</v>
      </c>
      <c r="I154">
        <v>1</v>
      </c>
      <c r="J154">
        <v>13</v>
      </c>
      <c r="K154">
        <v>9</v>
      </c>
      <c r="L154">
        <v>5</v>
      </c>
      <c r="M154">
        <v>2846.681247</v>
      </c>
      <c r="N154">
        <v>2846.681247</v>
      </c>
      <c r="P154">
        <v>0</v>
      </c>
    </row>
    <row r="155" spans="1:16">
      <c r="A155" t="s">
        <v>65</v>
      </c>
      <c r="B155" t="s">
        <v>5</v>
      </c>
      <c r="C155" t="s">
        <v>62</v>
      </c>
      <c r="D155">
        <v>1</v>
      </c>
      <c r="E155">
        <v>2028</v>
      </c>
      <c r="F155" t="s">
        <v>47</v>
      </c>
      <c r="G155" t="s">
        <v>47</v>
      </c>
      <c r="H155">
        <v>1</v>
      </c>
      <c r="I155">
        <v>1</v>
      </c>
      <c r="J155">
        <v>13</v>
      </c>
      <c r="K155">
        <v>9</v>
      </c>
      <c r="L155">
        <v>6</v>
      </c>
      <c r="M155">
        <v>591.67165799999998</v>
      </c>
      <c r="N155">
        <v>591.67165799999998</v>
      </c>
      <c r="P155">
        <v>0</v>
      </c>
    </row>
    <row r="156" spans="1:16">
      <c r="A156" t="s">
        <v>65</v>
      </c>
      <c r="B156" t="s">
        <v>5</v>
      </c>
      <c r="C156" t="s">
        <v>62</v>
      </c>
      <c r="D156">
        <v>1</v>
      </c>
      <c r="E156">
        <v>2028</v>
      </c>
      <c r="F156" t="s">
        <v>47</v>
      </c>
      <c r="G156" t="s">
        <v>47</v>
      </c>
      <c r="H156">
        <v>1</v>
      </c>
      <c r="I156">
        <v>1</v>
      </c>
      <c r="J156">
        <v>13</v>
      </c>
      <c r="K156">
        <v>9</v>
      </c>
      <c r="L156">
        <v>7</v>
      </c>
      <c r="M156">
        <v>3399.7948590000001</v>
      </c>
      <c r="N156">
        <v>3399.7948590000001</v>
      </c>
      <c r="P156">
        <v>0</v>
      </c>
    </row>
    <row r="157" spans="1:16">
      <c r="A157" t="s">
        <v>65</v>
      </c>
      <c r="B157" t="s">
        <v>5</v>
      </c>
      <c r="C157" t="s">
        <v>62</v>
      </c>
      <c r="D157">
        <v>1</v>
      </c>
      <c r="E157">
        <v>2028</v>
      </c>
      <c r="F157" t="s">
        <v>47</v>
      </c>
      <c r="G157" t="s">
        <v>47</v>
      </c>
      <c r="H157">
        <v>1</v>
      </c>
      <c r="I157">
        <v>1</v>
      </c>
      <c r="J157">
        <v>13</v>
      </c>
      <c r="K157">
        <v>9</v>
      </c>
      <c r="L157">
        <v>20</v>
      </c>
      <c r="M157">
        <v>4853.668842</v>
      </c>
      <c r="N157">
        <v>4853.668842</v>
      </c>
      <c r="P157">
        <v>0</v>
      </c>
    </row>
    <row r="158" spans="1:16">
      <c r="A158" t="s">
        <v>65</v>
      </c>
      <c r="B158" t="s">
        <v>5</v>
      </c>
      <c r="C158" t="s">
        <v>62</v>
      </c>
      <c r="D158">
        <v>1</v>
      </c>
      <c r="E158">
        <v>2028</v>
      </c>
      <c r="F158" t="s">
        <v>47</v>
      </c>
      <c r="G158" t="s">
        <v>47</v>
      </c>
      <c r="H158">
        <v>1</v>
      </c>
      <c r="I158">
        <v>1</v>
      </c>
      <c r="J158">
        <v>13</v>
      </c>
      <c r="K158">
        <v>9</v>
      </c>
      <c r="L158">
        <v>99</v>
      </c>
      <c r="M158">
        <v>75662.717801000006</v>
      </c>
      <c r="N158">
        <v>75662.717801000006</v>
      </c>
      <c r="P158">
        <v>0</v>
      </c>
    </row>
    <row r="159" spans="1:16">
      <c r="A159" t="s">
        <v>65</v>
      </c>
      <c r="B159" t="s">
        <v>5</v>
      </c>
      <c r="C159" t="s">
        <v>62</v>
      </c>
      <c r="D159">
        <v>1</v>
      </c>
      <c r="E159">
        <v>2018</v>
      </c>
      <c r="F159" t="s">
        <v>47</v>
      </c>
      <c r="G159" t="s">
        <v>47</v>
      </c>
      <c r="H159">
        <v>1</v>
      </c>
      <c r="I159">
        <v>2</v>
      </c>
      <c r="J159">
        <v>13</v>
      </c>
      <c r="K159">
        <v>9</v>
      </c>
      <c r="L159">
        <v>99</v>
      </c>
      <c r="M159">
        <v>3849.7140650000001</v>
      </c>
      <c r="N159">
        <v>3849.7140650000001</v>
      </c>
      <c r="P159">
        <v>0</v>
      </c>
    </row>
    <row r="160" spans="1:16">
      <c r="A160" t="s">
        <v>65</v>
      </c>
      <c r="B160" t="s">
        <v>5</v>
      </c>
      <c r="C160" t="s">
        <v>62</v>
      </c>
      <c r="D160">
        <v>1</v>
      </c>
      <c r="E160">
        <v>2028</v>
      </c>
      <c r="F160" t="s">
        <v>47</v>
      </c>
      <c r="G160" t="s">
        <v>47</v>
      </c>
      <c r="H160">
        <v>1</v>
      </c>
      <c r="I160">
        <v>2</v>
      </c>
      <c r="J160">
        <v>13</v>
      </c>
      <c r="K160">
        <v>9</v>
      </c>
      <c r="L160">
        <v>99</v>
      </c>
      <c r="M160">
        <v>4088.5636030000001</v>
      </c>
      <c r="N160">
        <v>4088.5636030000001</v>
      </c>
      <c r="P160">
        <v>0</v>
      </c>
    </row>
    <row r="161" spans="1:16">
      <c r="A161" t="s">
        <v>65</v>
      </c>
      <c r="B161" t="s">
        <v>5</v>
      </c>
      <c r="C161" t="s">
        <v>62</v>
      </c>
      <c r="D161">
        <v>1</v>
      </c>
      <c r="E161">
        <v>2028</v>
      </c>
      <c r="F161" t="s">
        <v>47</v>
      </c>
      <c r="G161" t="s">
        <v>47</v>
      </c>
      <c r="H161">
        <v>1</v>
      </c>
      <c r="I161">
        <v>9</v>
      </c>
      <c r="J161">
        <v>13</v>
      </c>
      <c r="K161">
        <v>9</v>
      </c>
      <c r="L161">
        <v>99</v>
      </c>
      <c r="M161">
        <v>79751.281403999994</v>
      </c>
      <c r="N161">
        <v>79751.281403999994</v>
      </c>
      <c r="P161">
        <v>0</v>
      </c>
    </row>
    <row r="162" spans="1:16">
      <c r="A162" t="s">
        <v>66</v>
      </c>
      <c r="B162" t="s">
        <v>6</v>
      </c>
      <c r="C162" t="s">
        <v>62</v>
      </c>
      <c r="D162">
        <v>1</v>
      </c>
      <c r="E162">
        <v>2028</v>
      </c>
      <c r="F162" t="s">
        <v>47</v>
      </c>
      <c r="G162" t="s">
        <v>47</v>
      </c>
      <c r="H162">
        <v>1</v>
      </c>
      <c r="I162">
        <v>1</v>
      </c>
      <c r="J162">
        <v>13</v>
      </c>
      <c r="K162">
        <v>9</v>
      </c>
      <c r="L162">
        <v>1</v>
      </c>
      <c r="M162">
        <v>1633.4173519999999</v>
      </c>
      <c r="N162">
        <v>1633.4173519999999</v>
      </c>
      <c r="P162">
        <v>0</v>
      </c>
    </row>
    <row r="163" spans="1:16">
      <c r="A163" t="s">
        <v>66</v>
      </c>
      <c r="B163" t="s">
        <v>6</v>
      </c>
      <c r="C163" t="s">
        <v>62</v>
      </c>
      <c r="D163">
        <v>1</v>
      </c>
      <c r="E163">
        <v>2028</v>
      </c>
      <c r="F163" t="s">
        <v>47</v>
      </c>
      <c r="G163" t="s">
        <v>47</v>
      </c>
      <c r="H163">
        <v>1</v>
      </c>
      <c r="I163">
        <v>1</v>
      </c>
      <c r="J163">
        <v>13</v>
      </c>
      <c r="K163">
        <v>9</v>
      </c>
      <c r="L163">
        <v>2</v>
      </c>
      <c r="M163">
        <v>19364.342926000001</v>
      </c>
      <c r="N163">
        <v>19364.342926000001</v>
      </c>
      <c r="P163">
        <v>0</v>
      </c>
    </row>
    <row r="164" spans="1:16">
      <c r="A164" t="s">
        <v>66</v>
      </c>
      <c r="B164" t="s">
        <v>6</v>
      </c>
      <c r="C164" t="s">
        <v>62</v>
      </c>
      <c r="D164">
        <v>1</v>
      </c>
      <c r="E164">
        <v>2028</v>
      </c>
      <c r="F164" t="s">
        <v>47</v>
      </c>
      <c r="G164" t="s">
        <v>47</v>
      </c>
      <c r="H164">
        <v>1</v>
      </c>
      <c r="I164">
        <v>1</v>
      </c>
      <c r="J164">
        <v>13</v>
      </c>
      <c r="K164">
        <v>9</v>
      </c>
      <c r="L164">
        <v>3</v>
      </c>
      <c r="M164">
        <v>230823.75180299999</v>
      </c>
      <c r="N164">
        <v>230823.75180299999</v>
      </c>
      <c r="P164">
        <v>0</v>
      </c>
    </row>
    <row r="165" spans="1:16">
      <c r="A165" t="s">
        <v>66</v>
      </c>
      <c r="B165" t="s">
        <v>6</v>
      </c>
      <c r="C165" t="s">
        <v>62</v>
      </c>
      <c r="D165">
        <v>1</v>
      </c>
      <c r="E165">
        <v>2028</v>
      </c>
      <c r="F165" t="s">
        <v>47</v>
      </c>
      <c r="G165" t="s">
        <v>47</v>
      </c>
      <c r="H165">
        <v>1</v>
      </c>
      <c r="I165">
        <v>1</v>
      </c>
      <c r="J165">
        <v>13</v>
      </c>
      <c r="K165">
        <v>9</v>
      </c>
      <c r="L165">
        <v>4</v>
      </c>
      <c r="M165">
        <v>90263.443971999994</v>
      </c>
      <c r="N165">
        <v>90263.443971999994</v>
      </c>
      <c r="P165">
        <v>0</v>
      </c>
    </row>
    <row r="166" spans="1:16">
      <c r="A166" t="s">
        <v>66</v>
      </c>
      <c r="B166" t="s">
        <v>6</v>
      </c>
      <c r="C166" t="s">
        <v>62</v>
      </c>
      <c r="D166">
        <v>1</v>
      </c>
      <c r="E166">
        <v>2028</v>
      </c>
      <c r="F166" t="s">
        <v>47</v>
      </c>
      <c r="G166" t="s">
        <v>47</v>
      </c>
      <c r="H166">
        <v>1</v>
      </c>
      <c r="I166">
        <v>1</v>
      </c>
      <c r="J166">
        <v>13</v>
      </c>
      <c r="K166">
        <v>9</v>
      </c>
      <c r="L166">
        <v>5</v>
      </c>
      <c r="M166">
        <v>59197.994070000001</v>
      </c>
      <c r="N166">
        <v>59197.994070000001</v>
      </c>
      <c r="P166">
        <v>0</v>
      </c>
    </row>
    <row r="167" spans="1:16">
      <c r="A167" t="s">
        <v>66</v>
      </c>
      <c r="B167" t="s">
        <v>6</v>
      </c>
      <c r="C167" t="s">
        <v>62</v>
      </c>
      <c r="D167">
        <v>1</v>
      </c>
      <c r="E167">
        <v>2028</v>
      </c>
      <c r="F167" t="s">
        <v>47</v>
      </c>
      <c r="G167" t="s">
        <v>47</v>
      </c>
      <c r="H167">
        <v>1</v>
      </c>
      <c r="I167">
        <v>1</v>
      </c>
      <c r="J167">
        <v>13</v>
      </c>
      <c r="K167">
        <v>9</v>
      </c>
      <c r="L167">
        <v>6</v>
      </c>
      <c r="M167">
        <v>1673.414403</v>
      </c>
      <c r="N167">
        <v>1673.414403</v>
      </c>
      <c r="P167">
        <v>0</v>
      </c>
    </row>
    <row r="168" spans="1:16">
      <c r="A168" t="s">
        <v>66</v>
      </c>
      <c r="B168" t="s">
        <v>6</v>
      </c>
      <c r="C168" t="s">
        <v>62</v>
      </c>
      <c r="D168">
        <v>1</v>
      </c>
      <c r="E168">
        <v>2028</v>
      </c>
      <c r="F168" t="s">
        <v>47</v>
      </c>
      <c r="G168" t="s">
        <v>47</v>
      </c>
      <c r="H168">
        <v>1</v>
      </c>
      <c r="I168">
        <v>1</v>
      </c>
      <c r="J168">
        <v>13</v>
      </c>
      <c r="K168">
        <v>9</v>
      </c>
      <c r="L168">
        <v>7</v>
      </c>
      <c r="M168">
        <v>60721.417830999999</v>
      </c>
      <c r="N168">
        <v>60721.417830999999</v>
      </c>
      <c r="P168">
        <v>0</v>
      </c>
    </row>
    <row r="169" spans="1:16">
      <c r="A169" t="s">
        <v>66</v>
      </c>
      <c r="B169" t="s">
        <v>6</v>
      </c>
      <c r="C169" t="s">
        <v>62</v>
      </c>
      <c r="D169">
        <v>1</v>
      </c>
      <c r="E169">
        <v>2028</v>
      </c>
      <c r="F169" t="s">
        <v>47</v>
      </c>
      <c r="G169" t="s">
        <v>47</v>
      </c>
      <c r="H169">
        <v>1</v>
      </c>
      <c r="I169">
        <v>1</v>
      </c>
      <c r="J169">
        <v>13</v>
      </c>
      <c r="K169">
        <v>9</v>
      </c>
      <c r="L169">
        <v>20</v>
      </c>
      <c r="M169">
        <v>26928.087302</v>
      </c>
      <c r="N169">
        <v>26928.087302</v>
      </c>
      <c r="P169">
        <v>0</v>
      </c>
    </row>
    <row r="170" spans="1:16">
      <c r="A170" t="s">
        <v>66</v>
      </c>
      <c r="B170" t="s">
        <v>6</v>
      </c>
      <c r="C170" t="s">
        <v>62</v>
      </c>
      <c r="D170">
        <v>1</v>
      </c>
      <c r="E170">
        <v>2028</v>
      </c>
      <c r="F170" t="s">
        <v>47</v>
      </c>
      <c r="G170" t="s">
        <v>47</v>
      </c>
      <c r="H170">
        <v>1</v>
      </c>
      <c r="I170">
        <v>1</v>
      </c>
      <c r="J170">
        <v>13</v>
      </c>
      <c r="K170">
        <v>9</v>
      </c>
      <c r="L170">
        <v>99</v>
      </c>
      <c r="M170">
        <v>425937.50825999997</v>
      </c>
      <c r="N170">
        <v>425937.50825999997</v>
      </c>
      <c r="P170">
        <v>0</v>
      </c>
    </row>
    <row r="171" spans="1:16">
      <c r="A171" t="s">
        <v>66</v>
      </c>
      <c r="B171" t="s">
        <v>6</v>
      </c>
      <c r="C171" t="s">
        <v>62</v>
      </c>
      <c r="D171">
        <v>1</v>
      </c>
      <c r="E171">
        <v>2018</v>
      </c>
      <c r="F171" t="s">
        <v>47</v>
      </c>
      <c r="G171" t="s">
        <v>47</v>
      </c>
      <c r="H171">
        <v>1</v>
      </c>
      <c r="I171">
        <v>2</v>
      </c>
      <c r="J171">
        <v>13</v>
      </c>
      <c r="K171">
        <v>9</v>
      </c>
      <c r="L171">
        <v>99</v>
      </c>
      <c r="M171">
        <v>45978.627494</v>
      </c>
      <c r="N171">
        <v>45978.627494</v>
      </c>
      <c r="P171">
        <v>0</v>
      </c>
    </row>
    <row r="172" spans="1:16">
      <c r="A172" t="s">
        <v>66</v>
      </c>
      <c r="B172" t="s">
        <v>6</v>
      </c>
      <c r="C172" t="s">
        <v>62</v>
      </c>
      <c r="D172">
        <v>1</v>
      </c>
      <c r="E172">
        <v>2028</v>
      </c>
      <c r="F172" t="s">
        <v>47</v>
      </c>
      <c r="G172" t="s">
        <v>47</v>
      </c>
      <c r="H172">
        <v>1</v>
      </c>
      <c r="I172">
        <v>2</v>
      </c>
      <c r="J172">
        <v>13</v>
      </c>
      <c r="K172">
        <v>9</v>
      </c>
      <c r="L172">
        <v>99</v>
      </c>
      <c r="M172">
        <v>46735.544284000003</v>
      </c>
      <c r="N172">
        <v>46735.544284000003</v>
      </c>
      <c r="P172">
        <v>0</v>
      </c>
    </row>
    <row r="173" spans="1:16">
      <c r="A173" t="s">
        <v>66</v>
      </c>
      <c r="B173" t="s">
        <v>6</v>
      </c>
      <c r="C173" t="s">
        <v>62</v>
      </c>
      <c r="D173">
        <v>1</v>
      </c>
      <c r="E173">
        <v>2028</v>
      </c>
      <c r="F173" t="s">
        <v>47</v>
      </c>
      <c r="G173" t="s">
        <v>47</v>
      </c>
      <c r="H173">
        <v>1</v>
      </c>
      <c r="I173">
        <v>9</v>
      </c>
      <c r="J173">
        <v>13</v>
      </c>
      <c r="K173">
        <v>9</v>
      </c>
      <c r="L173">
        <v>99</v>
      </c>
      <c r="M173">
        <v>472673.05254399998</v>
      </c>
      <c r="N173">
        <v>472673.05254399998</v>
      </c>
      <c r="P173">
        <v>0</v>
      </c>
    </row>
    <row r="174" spans="1:16">
      <c r="A174" t="s">
        <v>67</v>
      </c>
      <c r="B174" t="s">
        <v>7</v>
      </c>
      <c r="C174" t="s">
        <v>62</v>
      </c>
      <c r="D174">
        <v>1</v>
      </c>
      <c r="E174">
        <v>2028</v>
      </c>
      <c r="F174" t="s">
        <v>47</v>
      </c>
      <c r="G174" t="s">
        <v>47</v>
      </c>
      <c r="H174">
        <v>1</v>
      </c>
      <c r="I174">
        <v>1</v>
      </c>
      <c r="J174">
        <v>13</v>
      </c>
      <c r="K174">
        <v>9</v>
      </c>
      <c r="L174">
        <v>1</v>
      </c>
      <c r="M174">
        <v>391.58859799999999</v>
      </c>
      <c r="N174">
        <v>391.58859799999999</v>
      </c>
      <c r="P174">
        <v>0</v>
      </c>
    </row>
    <row r="175" spans="1:16">
      <c r="A175" t="s">
        <v>67</v>
      </c>
      <c r="B175" t="s">
        <v>7</v>
      </c>
      <c r="C175" t="s">
        <v>62</v>
      </c>
      <c r="D175">
        <v>1</v>
      </c>
      <c r="E175">
        <v>2028</v>
      </c>
      <c r="F175" t="s">
        <v>47</v>
      </c>
      <c r="G175" t="s">
        <v>47</v>
      </c>
      <c r="H175">
        <v>1</v>
      </c>
      <c r="I175">
        <v>1</v>
      </c>
      <c r="J175">
        <v>13</v>
      </c>
      <c r="K175">
        <v>9</v>
      </c>
      <c r="L175">
        <v>2</v>
      </c>
      <c r="M175">
        <v>2499.0844849999999</v>
      </c>
      <c r="N175">
        <v>2499.0844849999999</v>
      </c>
      <c r="P175">
        <v>0</v>
      </c>
    </row>
    <row r="176" spans="1:16">
      <c r="A176" t="s">
        <v>67</v>
      </c>
      <c r="B176" t="s">
        <v>7</v>
      </c>
      <c r="C176" t="s">
        <v>62</v>
      </c>
      <c r="D176">
        <v>1</v>
      </c>
      <c r="E176">
        <v>2028</v>
      </c>
      <c r="F176" t="s">
        <v>47</v>
      </c>
      <c r="G176" t="s">
        <v>47</v>
      </c>
      <c r="H176">
        <v>1</v>
      </c>
      <c r="I176">
        <v>1</v>
      </c>
      <c r="J176">
        <v>13</v>
      </c>
      <c r="K176">
        <v>9</v>
      </c>
      <c r="L176">
        <v>3</v>
      </c>
      <c r="M176">
        <v>18864.234852000001</v>
      </c>
      <c r="N176">
        <v>18864.234852000001</v>
      </c>
      <c r="P176">
        <v>0</v>
      </c>
    </row>
    <row r="177" spans="1:16">
      <c r="A177" t="s">
        <v>67</v>
      </c>
      <c r="B177" t="s">
        <v>7</v>
      </c>
      <c r="C177" t="s">
        <v>62</v>
      </c>
      <c r="D177">
        <v>1</v>
      </c>
      <c r="E177">
        <v>2028</v>
      </c>
      <c r="F177" t="s">
        <v>47</v>
      </c>
      <c r="G177" t="s">
        <v>47</v>
      </c>
      <c r="H177">
        <v>1</v>
      </c>
      <c r="I177">
        <v>1</v>
      </c>
      <c r="J177">
        <v>13</v>
      </c>
      <c r="K177">
        <v>9</v>
      </c>
      <c r="L177">
        <v>4</v>
      </c>
      <c r="M177">
        <v>31720.511590999999</v>
      </c>
      <c r="N177">
        <v>31720.511590999999</v>
      </c>
      <c r="P177">
        <v>0</v>
      </c>
    </row>
    <row r="178" spans="1:16">
      <c r="A178" t="s">
        <v>67</v>
      </c>
      <c r="B178" t="s">
        <v>7</v>
      </c>
      <c r="C178" t="s">
        <v>62</v>
      </c>
      <c r="D178">
        <v>1</v>
      </c>
      <c r="E178">
        <v>2028</v>
      </c>
      <c r="F178" t="s">
        <v>47</v>
      </c>
      <c r="G178" t="s">
        <v>47</v>
      </c>
      <c r="H178">
        <v>1</v>
      </c>
      <c r="I178">
        <v>1</v>
      </c>
      <c r="J178">
        <v>13</v>
      </c>
      <c r="K178">
        <v>9</v>
      </c>
      <c r="L178">
        <v>5</v>
      </c>
      <c r="M178">
        <v>2315.2047579999999</v>
      </c>
      <c r="N178">
        <v>2315.2047579999999</v>
      </c>
      <c r="P178">
        <v>0</v>
      </c>
    </row>
    <row r="179" spans="1:16">
      <c r="A179" t="s">
        <v>67</v>
      </c>
      <c r="B179" t="s">
        <v>7</v>
      </c>
      <c r="C179" t="s">
        <v>62</v>
      </c>
      <c r="D179">
        <v>1</v>
      </c>
      <c r="E179">
        <v>2028</v>
      </c>
      <c r="F179" t="s">
        <v>47</v>
      </c>
      <c r="G179" t="s">
        <v>47</v>
      </c>
      <c r="H179">
        <v>1</v>
      </c>
      <c r="I179">
        <v>1</v>
      </c>
      <c r="J179">
        <v>13</v>
      </c>
      <c r="K179">
        <v>9</v>
      </c>
      <c r="L179">
        <v>6</v>
      </c>
      <c r="M179">
        <v>234.486965</v>
      </c>
      <c r="N179">
        <v>234.486965</v>
      </c>
      <c r="P179">
        <v>0</v>
      </c>
    </row>
    <row r="180" spans="1:16">
      <c r="A180" t="s">
        <v>67</v>
      </c>
      <c r="B180" t="s">
        <v>7</v>
      </c>
      <c r="C180" t="s">
        <v>62</v>
      </c>
      <c r="D180">
        <v>1</v>
      </c>
      <c r="E180">
        <v>2028</v>
      </c>
      <c r="F180" t="s">
        <v>47</v>
      </c>
      <c r="G180" t="s">
        <v>47</v>
      </c>
      <c r="H180">
        <v>1</v>
      </c>
      <c r="I180">
        <v>1</v>
      </c>
      <c r="J180">
        <v>13</v>
      </c>
      <c r="K180">
        <v>9</v>
      </c>
      <c r="L180">
        <v>7</v>
      </c>
      <c r="M180">
        <v>2543.2675410000002</v>
      </c>
      <c r="N180">
        <v>2543.2675410000002</v>
      </c>
      <c r="P180">
        <v>0</v>
      </c>
    </row>
    <row r="181" spans="1:16">
      <c r="A181" t="s">
        <v>67</v>
      </c>
      <c r="B181" t="s">
        <v>7</v>
      </c>
      <c r="C181" t="s">
        <v>62</v>
      </c>
      <c r="D181">
        <v>1</v>
      </c>
      <c r="E181">
        <v>2028</v>
      </c>
      <c r="F181" t="s">
        <v>47</v>
      </c>
      <c r="G181" t="s">
        <v>47</v>
      </c>
      <c r="H181">
        <v>1</v>
      </c>
      <c r="I181">
        <v>1</v>
      </c>
      <c r="J181">
        <v>13</v>
      </c>
      <c r="K181">
        <v>9</v>
      </c>
      <c r="L181">
        <v>20</v>
      </c>
      <c r="M181">
        <v>3502.6381240000001</v>
      </c>
      <c r="N181">
        <v>3502.6381240000001</v>
      </c>
      <c r="P181">
        <v>0</v>
      </c>
    </row>
    <row r="182" spans="1:16">
      <c r="A182" t="s">
        <v>67</v>
      </c>
      <c r="B182" t="s">
        <v>7</v>
      </c>
      <c r="C182" t="s">
        <v>62</v>
      </c>
      <c r="D182">
        <v>1</v>
      </c>
      <c r="E182">
        <v>2028</v>
      </c>
      <c r="F182" t="s">
        <v>47</v>
      </c>
      <c r="G182" t="s">
        <v>47</v>
      </c>
      <c r="H182">
        <v>1</v>
      </c>
      <c r="I182">
        <v>1</v>
      </c>
      <c r="J182">
        <v>13</v>
      </c>
      <c r="K182">
        <v>9</v>
      </c>
      <c r="L182">
        <v>99</v>
      </c>
      <c r="M182">
        <v>59366.734633</v>
      </c>
      <c r="N182">
        <v>59366.734633</v>
      </c>
      <c r="P182">
        <v>0</v>
      </c>
    </row>
    <row r="183" spans="1:16">
      <c r="A183" t="s">
        <v>67</v>
      </c>
      <c r="B183" t="s">
        <v>7</v>
      </c>
      <c r="C183" t="s">
        <v>62</v>
      </c>
      <c r="D183">
        <v>1</v>
      </c>
      <c r="E183">
        <v>2018</v>
      </c>
      <c r="F183" t="s">
        <v>47</v>
      </c>
      <c r="G183" t="s">
        <v>47</v>
      </c>
      <c r="H183">
        <v>1</v>
      </c>
      <c r="I183">
        <v>2</v>
      </c>
      <c r="J183">
        <v>13</v>
      </c>
      <c r="K183">
        <v>9</v>
      </c>
      <c r="L183">
        <v>99</v>
      </c>
      <c r="M183">
        <v>3185.407455</v>
      </c>
      <c r="N183">
        <v>3185.407455</v>
      </c>
      <c r="P183">
        <v>0</v>
      </c>
    </row>
    <row r="184" spans="1:16">
      <c r="A184" t="s">
        <v>67</v>
      </c>
      <c r="B184" t="s">
        <v>7</v>
      </c>
      <c r="C184" t="s">
        <v>62</v>
      </c>
      <c r="D184">
        <v>1</v>
      </c>
      <c r="E184">
        <v>2028</v>
      </c>
      <c r="F184" t="s">
        <v>47</v>
      </c>
      <c r="G184" t="s">
        <v>47</v>
      </c>
      <c r="H184">
        <v>1</v>
      </c>
      <c r="I184">
        <v>2</v>
      </c>
      <c r="J184">
        <v>13</v>
      </c>
      <c r="K184">
        <v>9</v>
      </c>
      <c r="L184">
        <v>99</v>
      </c>
      <c r="M184">
        <v>2333.1655150000001</v>
      </c>
      <c r="N184">
        <v>2333.1655150000001</v>
      </c>
      <c r="P184">
        <v>0</v>
      </c>
    </row>
    <row r="185" spans="1:16">
      <c r="A185" t="s">
        <v>67</v>
      </c>
      <c r="B185" t="s">
        <v>7</v>
      </c>
      <c r="C185" t="s">
        <v>62</v>
      </c>
      <c r="D185">
        <v>1</v>
      </c>
      <c r="E185">
        <v>2028</v>
      </c>
      <c r="F185" t="s">
        <v>47</v>
      </c>
      <c r="G185" t="s">
        <v>47</v>
      </c>
      <c r="H185">
        <v>1</v>
      </c>
      <c r="I185">
        <v>9</v>
      </c>
      <c r="J185">
        <v>13</v>
      </c>
      <c r="K185">
        <v>9</v>
      </c>
      <c r="L185">
        <v>99</v>
      </c>
      <c r="M185">
        <v>61699.900148000001</v>
      </c>
      <c r="N185">
        <v>61699.900148000001</v>
      </c>
      <c r="P185">
        <v>0</v>
      </c>
    </row>
    <row r="186" spans="1:16">
      <c r="A186" t="s">
        <v>68</v>
      </c>
      <c r="B186" t="s">
        <v>69</v>
      </c>
      <c r="C186" t="s">
        <v>62</v>
      </c>
      <c r="D186">
        <v>1</v>
      </c>
      <c r="E186">
        <v>2028</v>
      </c>
      <c r="F186" t="s">
        <v>47</v>
      </c>
      <c r="G186" t="s">
        <v>47</v>
      </c>
      <c r="H186">
        <v>1</v>
      </c>
      <c r="I186">
        <v>1</v>
      </c>
      <c r="J186">
        <v>13</v>
      </c>
      <c r="K186">
        <v>9</v>
      </c>
      <c r="L186">
        <v>1</v>
      </c>
      <c r="M186">
        <v>16.133531999999999</v>
      </c>
      <c r="N186">
        <v>16.133531999999999</v>
      </c>
      <c r="P186">
        <v>0</v>
      </c>
    </row>
    <row r="187" spans="1:16">
      <c r="A187" t="s">
        <v>68</v>
      </c>
      <c r="B187" t="s">
        <v>69</v>
      </c>
      <c r="C187" t="s">
        <v>62</v>
      </c>
      <c r="D187">
        <v>1</v>
      </c>
      <c r="E187">
        <v>2028</v>
      </c>
      <c r="F187" t="s">
        <v>47</v>
      </c>
      <c r="G187" t="s">
        <v>47</v>
      </c>
      <c r="H187">
        <v>1</v>
      </c>
      <c r="I187">
        <v>1</v>
      </c>
      <c r="J187">
        <v>13</v>
      </c>
      <c r="K187">
        <v>9</v>
      </c>
      <c r="L187">
        <v>2</v>
      </c>
      <c r="M187">
        <v>131.771805</v>
      </c>
      <c r="N187">
        <v>131.771805</v>
      </c>
      <c r="P187">
        <v>0</v>
      </c>
    </row>
    <row r="188" spans="1:16">
      <c r="A188" t="s">
        <v>68</v>
      </c>
      <c r="B188" t="s">
        <v>69</v>
      </c>
      <c r="C188" t="s">
        <v>62</v>
      </c>
      <c r="D188">
        <v>1</v>
      </c>
      <c r="E188">
        <v>2028</v>
      </c>
      <c r="F188" t="s">
        <v>47</v>
      </c>
      <c r="G188" t="s">
        <v>47</v>
      </c>
      <c r="H188">
        <v>1</v>
      </c>
      <c r="I188">
        <v>1</v>
      </c>
      <c r="J188">
        <v>13</v>
      </c>
      <c r="K188">
        <v>9</v>
      </c>
      <c r="L188">
        <v>3</v>
      </c>
      <c r="M188">
        <v>1241.6664579999999</v>
      </c>
      <c r="N188">
        <v>1241.6664579999999</v>
      </c>
      <c r="P188">
        <v>0</v>
      </c>
    </row>
    <row r="189" spans="1:16">
      <c r="A189" t="s">
        <v>68</v>
      </c>
      <c r="B189" t="s">
        <v>69</v>
      </c>
      <c r="C189" t="s">
        <v>62</v>
      </c>
      <c r="D189">
        <v>1</v>
      </c>
      <c r="E189">
        <v>2028</v>
      </c>
      <c r="F189" t="s">
        <v>47</v>
      </c>
      <c r="G189" t="s">
        <v>47</v>
      </c>
      <c r="H189">
        <v>1</v>
      </c>
      <c r="I189">
        <v>1</v>
      </c>
      <c r="J189">
        <v>13</v>
      </c>
      <c r="K189">
        <v>9</v>
      </c>
      <c r="L189">
        <v>4</v>
      </c>
      <c r="M189">
        <v>1394.76919</v>
      </c>
      <c r="N189">
        <v>1394.76919</v>
      </c>
      <c r="P189">
        <v>0</v>
      </c>
    </row>
    <row r="190" spans="1:16">
      <c r="A190" t="s">
        <v>68</v>
      </c>
      <c r="B190" t="s">
        <v>69</v>
      </c>
      <c r="C190" t="s">
        <v>62</v>
      </c>
      <c r="D190">
        <v>1</v>
      </c>
      <c r="E190">
        <v>2028</v>
      </c>
      <c r="F190" t="s">
        <v>47</v>
      </c>
      <c r="G190" t="s">
        <v>47</v>
      </c>
      <c r="H190">
        <v>1</v>
      </c>
      <c r="I190">
        <v>1</v>
      </c>
      <c r="J190">
        <v>13</v>
      </c>
      <c r="K190">
        <v>9</v>
      </c>
      <c r="L190">
        <v>5</v>
      </c>
      <c r="M190">
        <v>3397.6221489999998</v>
      </c>
      <c r="N190">
        <v>3397.6221489999998</v>
      </c>
      <c r="P190">
        <v>0</v>
      </c>
    </row>
    <row r="191" spans="1:16">
      <c r="A191" t="s">
        <v>68</v>
      </c>
      <c r="B191" t="s">
        <v>69</v>
      </c>
      <c r="C191" t="s">
        <v>62</v>
      </c>
      <c r="D191">
        <v>1</v>
      </c>
      <c r="E191">
        <v>2028</v>
      </c>
      <c r="F191" t="s">
        <v>47</v>
      </c>
      <c r="G191" t="s">
        <v>47</v>
      </c>
      <c r="H191">
        <v>1</v>
      </c>
      <c r="I191">
        <v>1</v>
      </c>
      <c r="J191">
        <v>13</v>
      </c>
      <c r="K191">
        <v>9</v>
      </c>
      <c r="L191">
        <v>6</v>
      </c>
      <c r="M191">
        <v>2442.6773710000002</v>
      </c>
      <c r="N191">
        <v>2442.6773710000002</v>
      </c>
      <c r="P191">
        <v>0</v>
      </c>
    </row>
    <row r="192" spans="1:16">
      <c r="A192" t="s">
        <v>68</v>
      </c>
      <c r="B192" t="s">
        <v>69</v>
      </c>
      <c r="C192" t="s">
        <v>62</v>
      </c>
      <c r="D192">
        <v>1</v>
      </c>
      <c r="E192">
        <v>2028</v>
      </c>
      <c r="F192" t="s">
        <v>47</v>
      </c>
      <c r="G192" t="s">
        <v>47</v>
      </c>
      <c r="H192">
        <v>1</v>
      </c>
      <c r="I192">
        <v>1</v>
      </c>
      <c r="J192">
        <v>13</v>
      </c>
      <c r="K192">
        <v>9</v>
      </c>
      <c r="L192">
        <v>7</v>
      </c>
      <c r="M192">
        <v>5830.5350239999998</v>
      </c>
      <c r="N192">
        <v>5830.5350239999998</v>
      </c>
      <c r="P192">
        <v>0</v>
      </c>
    </row>
    <row r="193" spans="1:16">
      <c r="A193" t="s">
        <v>68</v>
      </c>
      <c r="B193" t="s">
        <v>69</v>
      </c>
      <c r="C193" t="s">
        <v>62</v>
      </c>
      <c r="D193">
        <v>1</v>
      </c>
      <c r="E193">
        <v>2028</v>
      </c>
      <c r="F193" t="s">
        <v>47</v>
      </c>
      <c r="G193" t="s">
        <v>47</v>
      </c>
      <c r="H193">
        <v>1</v>
      </c>
      <c r="I193">
        <v>1</v>
      </c>
      <c r="J193">
        <v>13</v>
      </c>
      <c r="K193">
        <v>9</v>
      </c>
      <c r="L193">
        <v>20</v>
      </c>
      <c r="M193">
        <v>338.81447800000001</v>
      </c>
      <c r="N193">
        <v>338.81447800000001</v>
      </c>
      <c r="P193">
        <v>0</v>
      </c>
    </row>
    <row r="194" spans="1:16">
      <c r="A194" t="s">
        <v>68</v>
      </c>
      <c r="B194" t="s">
        <v>69</v>
      </c>
      <c r="C194" t="s">
        <v>62</v>
      </c>
      <c r="D194">
        <v>1</v>
      </c>
      <c r="E194">
        <v>2028</v>
      </c>
      <c r="F194" t="s">
        <v>47</v>
      </c>
      <c r="G194" t="s">
        <v>47</v>
      </c>
      <c r="H194">
        <v>1</v>
      </c>
      <c r="I194">
        <v>1</v>
      </c>
      <c r="J194">
        <v>13</v>
      </c>
      <c r="K194">
        <v>9</v>
      </c>
      <c r="L194">
        <v>99</v>
      </c>
      <c r="M194">
        <v>11054.316177000001</v>
      </c>
      <c r="N194">
        <v>11054.316177000001</v>
      </c>
      <c r="P194">
        <v>0</v>
      </c>
    </row>
    <row r="195" spans="1:16">
      <c r="A195" t="s">
        <v>68</v>
      </c>
      <c r="B195" t="s">
        <v>69</v>
      </c>
      <c r="C195" t="s">
        <v>62</v>
      </c>
      <c r="D195">
        <v>1</v>
      </c>
      <c r="E195">
        <v>2018</v>
      </c>
      <c r="F195" t="s">
        <v>47</v>
      </c>
      <c r="G195" t="s">
        <v>47</v>
      </c>
      <c r="H195">
        <v>1</v>
      </c>
      <c r="I195">
        <v>2</v>
      </c>
      <c r="J195">
        <v>13</v>
      </c>
      <c r="K195">
        <v>9</v>
      </c>
      <c r="L195">
        <v>99</v>
      </c>
      <c r="M195">
        <v>3627.2309519999999</v>
      </c>
      <c r="N195">
        <v>3627.2309519999999</v>
      </c>
      <c r="P195">
        <v>0</v>
      </c>
    </row>
    <row r="196" spans="1:16">
      <c r="A196" t="s">
        <v>68</v>
      </c>
      <c r="B196" t="s">
        <v>69</v>
      </c>
      <c r="C196" t="s">
        <v>62</v>
      </c>
      <c r="D196">
        <v>1</v>
      </c>
      <c r="E196">
        <v>2028</v>
      </c>
      <c r="F196" t="s">
        <v>47</v>
      </c>
      <c r="G196" t="s">
        <v>47</v>
      </c>
      <c r="H196">
        <v>1</v>
      </c>
      <c r="I196">
        <v>2</v>
      </c>
      <c r="J196">
        <v>13</v>
      </c>
      <c r="K196">
        <v>9</v>
      </c>
      <c r="L196">
        <v>99</v>
      </c>
      <c r="M196">
        <v>3914.2349389999999</v>
      </c>
      <c r="N196">
        <v>3914.2349389999999</v>
      </c>
      <c r="P196">
        <v>0</v>
      </c>
    </row>
    <row r="197" spans="1:16">
      <c r="A197" t="s">
        <v>68</v>
      </c>
      <c r="B197" t="s">
        <v>69</v>
      </c>
      <c r="C197" t="s">
        <v>62</v>
      </c>
      <c r="D197">
        <v>1</v>
      </c>
      <c r="E197">
        <v>2028</v>
      </c>
      <c r="F197" t="s">
        <v>47</v>
      </c>
      <c r="G197" t="s">
        <v>47</v>
      </c>
      <c r="H197">
        <v>1</v>
      </c>
      <c r="I197">
        <v>9</v>
      </c>
      <c r="J197">
        <v>13</v>
      </c>
      <c r="K197">
        <v>9</v>
      </c>
      <c r="L197">
        <v>99</v>
      </c>
      <c r="M197">
        <v>14968.551116000001</v>
      </c>
      <c r="N197">
        <v>14968.551116000001</v>
      </c>
      <c r="P197">
        <v>0</v>
      </c>
    </row>
    <row r="198" spans="1:16">
      <c r="A198" t="s">
        <v>70</v>
      </c>
      <c r="B198" t="s">
        <v>8</v>
      </c>
      <c r="C198" t="s">
        <v>62</v>
      </c>
      <c r="D198">
        <v>1</v>
      </c>
      <c r="E198">
        <v>2028</v>
      </c>
      <c r="F198" t="s">
        <v>47</v>
      </c>
      <c r="G198" t="s">
        <v>47</v>
      </c>
      <c r="H198">
        <v>1</v>
      </c>
      <c r="I198">
        <v>1</v>
      </c>
      <c r="J198">
        <v>13</v>
      </c>
      <c r="K198">
        <v>9</v>
      </c>
      <c r="L198">
        <v>1</v>
      </c>
      <c r="M198">
        <v>169.35168200000001</v>
      </c>
      <c r="N198">
        <v>169.35168200000001</v>
      </c>
      <c r="P198">
        <v>0</v>
      </c>
    </row>
    <row r="199" spans="1:16">
      <c r="A199" t="s">
        <v>70</v>
      </c>
      <c r="B199" t="s">
        <v>8</v>
      </c>
      <c r="C199" t="s">
        <v>62</v>
      </c>
      <c r="D199">
        <v>1</v>
      </c>
      <c r="E199">
        <v>2028</v>
      </c>
      <c r="F199" t="s">
        <v>47</v>
      </c>
      <c r="G199" t="s">
        <v>47</v>
      </c>
      <c r="H199">
        <v>1</v>
      </c>
      <c r="I199">
        <v>1</v>
      </c>
      <c r="J199">
        <v>13</v>
      </c>
      <c r="K199">
        <v>9</v>
      </c>
      <c r="L199">
        <v>2</v>
      </c>
      <c r="M199">
        <v>348.62077099999999</v>
      </c>
      <c r="N199">
        <v>348.62077099999999</v>
      </c>
      <c r="P199">
        <v>0</v>
      </c>
    </row>
    <row r="200" spans="1:16">
      <c r="A200" t="s">
        <v>70</v>
      </c>
      <c r="B200" t="s">
        <v>8</v>
      </c>
      <c r="C200" t="s">
        <v>62</v>
      </c>
      <c r="D200">
        <v>1</v>
      </c>
      <c r="E200">
        <v>2028</v>
      </c>
      <c r="F200" t="s">
        <v>47</v>
      </c>
      <c r="G200" t="s">
        <v>47</v>
      </c>
      <c r="H200">
        <v>1</v>
      </c>
      <c r="I200">
        <v>1</v>
      </c>
      <c r="J200">
        <v>13</v>
      </c>
      <c r="K200">
        <v>9</v>
      </c>
      <c r="L200">
        <v>3</v>
      </c>
      <c r="M200">
        <v>4294.8121719999999</v>
      </c>
      <c r="N200">
        <v>4294.8121719999999</v>
      </c>
      <c r="P200">
        <v>0</v>
      </c>
    </row>
    <row r="201" spans="1:16">
      <c r="A201" t="s">
        <v>70</v>
      </c>
      <c r="B201" t="s">
        <v>8</v>
      </c>
      <c r="C201" t="s">
        <v>62</v>
      </c>
      <c r="D201">
        <v>1</v>
      </c>
      <c r="E201">
        <v>2028</v>
      </c>
      <c r="F201" t="s">
        <v>47</v>
      </c>
      <c r="G201" t="s">
        <v>47</v>
      </c>
      <c r="H201">
        <v>1</v>
      </c>
      <c r="I201">
        <v>1</v>
      </c>
      <c r="J201">
        <v>13</v>
      </c>
      <c r="K201">
        <v>9</v>
      </c>
      <c r="L201">
        <v>4</v>
      </c>
      <c r="M201">
        <v>16644.653197</v>
      </c>
      <c r="N201">
        <v>16644.653197</v>
      </c>
      <c r="P201">
        <v>0</v>
      </c>
    </row>
    <row r="202" spans="1:16">
      <c r="A202" t="s">
        <v>70</v>
      </c>
      <c r="B202" t="s">
        <v>8</v>
      </c>
      <c r="C202" t="s">
        <v>62</v>
      </c>
      <c r="D202">
        <v>1</v>
      </c>
      <c r="E202">
        <v>2028</v>
      </c>
      <c r="F202" t="s">
        <v>47</v>
      </c>
      <c r="G202" t="s">
        <v>47</v>
      </c>
      <c r="H202">
        <v>1</v>
      </c>
      <c r="I202">
        <v>1</v>
      </c>
      <c r="J202">
        <v>13</v>
      </c>
      <c r="K202">
        <v>9</v>
      </c>
      <c r="L202">
        <v>5</v>
      </c>
      <c r="M202">
        <v>293.15662400000002</v>
      </c>
      <c r="N202">
        <v>293.15662400000002</v>
      </c>
      <c r="P202">
        <v>0</v>
      </c>
    </row>
    <row r="203" spans="1:16">
      <c r="A203" t="s">
        <v>70</v>
      </c>
      <c r="B203" t="s">
        <v>8</v>
      </c>
      <c r="C203" t="s">
        <v>62</v>
      </c>
      <c r="D203">
        <v>1</v>
      </c>
      <c r="E203">
        <v>2028</v>
      </c>
      <c r="F203" t="s">
        <v>47</v>
      </c>
      <c r="G203" t="s">
        <v>47</v>
      </c>
      <c r="H203">
        <v>1</v>
      </c>
      <c r="I203">
        <v>1</v>
      </c>
      <c r="J203">
        <v>13</v>
      </c>
      <c r="K203">
        <v>9</v>
      </c>
      <c r="L203">
        <v>6</v>
      </c>
      <c r="M203">
        <v>94.233716999999999</v>
      </c>
      <c r="N203">
        <v>94.233716999999999</v>
      </c>
      <c r="P203">
        <v>0</v>
      </c>
    </row>
    <row r="204" spans="1:16">
      <c r="A204" t="s">
        <v>70</v>
      </c>
      <c r="B204" t="s">
        <v>8</v>
      </c>
      <c r="C204" t="s">
        <v>62</v>
      </c>
      <c r="D204">
        <v>1</v>
      </c>
      <c r="E204">
        <v>2028</v>
      </c>
      <c r="F204" t="s">
        <v>47</v>
      </c>
      <c r="G204" t="s">
        <v>47</v>
      </c>
      <c r="H204">
        <v>1</v>
      </c>
      <c r="I204">
        <v>1</v>
      </c>
      <c r="J204">
        <v>13</v>
      </c>
      <c r="K204">
        <v>9</v>
      </c>
      <c r="L204">
        <v>7</v>
      </c>
      <c r="M204">
        <v>384.08408200000002</v>
      </c>
      <c r="N204">
        <v>384.08408200000002</v>
      </c>
      <c r="P204">
        <v>0</v>
      </c>
    </row>
    <row r="205" spans="1:16">
      <c r="A205" t="s">
        <v>70</v>
      </c>
      <c r="B205" t="s">
        <v>8</v>
      </c>
      <c r="C205" t="s">
        <v>62</v>
      </c>
      <c r="D205">
        <v>1</v>
      </c>
      <c r="E205">
        <v>2028</v>
      </c>
      <c r="F205" t="s">
        <v>47</v>
      </c>
      <c r="G205" t="s">
        <v>47</v>
      </c>
      <c r="H205">
        <v>1</v>
      </c>
      <c r="I205">
        <v>1</v>
      </c>
      <c r="J205">
        <v>13</v>
      </c>
      <c r="K205">
        <v>9</v>
      </c>
      <c r="L205">
        <v>20</v>
      </c>
      <c r="M205">
        <v>1069.4709600000001</v>
      </c>
      <c r="N205">
        <v>1069.4709600000001</v>
      </c>
      <c r="P205">
        <v>0</v>
      </c>
    </row>
    <row r="206" spans="1:16">
      <c r="A206" t="s">
        <v>70</v>
      </c>
      <c r="B206" t="s">
        <v>8</v>
      </c>
      <c r="C206" t="s">
        <v>62</v>
      </c>
      <c r="D206">
        <v>1</v>
      </c>
      <c r="E206">
        <v>2028</v>
      </c>
      <c r="F206" t="s">
        <v>47</v>
      </c>
      <c r="G206" t="s">
        <v>47</v>
      </c>
      <c r="H206">
        <v>1</v>
      </c>
      <c r="I206">
        <v>1</v>
      </c>
      <c r="J206">
        <v>13</v>
      </c>
      <c r="K206">
        <v>9</v>
      </c>
      <c r="L206">
        <v>99</v>
      </c>
      <c r="M206">
        <v>22737.886455</v>
      </c>
      <c r="N206">
        <v>22737.886455</v>
      </c>
      <c r="P206">
        <v>0</v>
      </c>
    </row>
    <row r="207" spans="1:16">
      <c r="A207" t="s">
        <v>70</v>
      </c>
      <c r="B207" t="s">
        <v>8</v>
      </c>
      <c r="C207" t="s">
        <v>62</v>
      </c>
      <c r="D207">
        <v>1</v>
      </c>
      <c r="E207">
        <v>2018</v>
      </c>
      <c r="F207" t="s">
        <v>47</v>
      </c>
      <c r="G207" t="s">
        <v>47</v>
      </c>
      <c r="H207">
        <v>1</v>
      </c>
      <c r="I207">
        <v>2</v>
      </c>
      <c r="J207">
        <v>13</v>
      </c>
      <c r="K207">
        <v>9</v>
      </c>
      <c r="L207">
        <v>99</v>
      </c>
      <c r="M207">
        <v>859.39035799999999</v>
      </c>
      <c r="N207">
        <v>859.39035799999999</v>
      </c>
      <c r="P207">
        <v>0</v>
      </c>
    </row>
    <row r="208" spans="1:16">
      <c r="A208" t="s">
        <v>70</v>
      </c>
      <c r="B208" t="s">
        <v>8</v>
      </c>
      <c r="C208" t="s">
        <v>62</v>
      </c>
      <c r="D208">
        <v>1</v>
      </c>
      <c r="E208">
        <v>2028</v>
      </c>
      <c r="F208" t="s">
        <v>47</v>
      </c>
      <c r="G208" t="s">
        <v>47</v>
      </c>
      <c r="H208">
        <v>1</v>
      </c>
      <c r="I208">
        <v>2</v>
      </c>
      <c r="J208">
        <v>13</v>
      </c>
      <c r="K208">
        <v>9</v>
      </c>
      <c r="L208">
        <v>99</v>
      </c>
      <c r="M208">
        <v>1453.999337</v>
      </c>
      <c r="N208">
        <v>1453.999337</v>
      </c>
      <c r="P208">
        <v>0</v>
      </c>
    </row>
    <row r="209" spans="1:16">
      <c r="A209" t="s">
        <v>70</v>
      </c>
      <c r="B209" t="s">
        <v>8</v>
      </c>
      <c r="C209" t="s">
        <v>62</v>
      </c>
      <c r="D209">
        <v>1</v>
      </c>
      <c r="E209">
        <v>2028</v>
      </c>
      <c r="F209" t="s">
        <v>47</v>
      </c>
      <c r="G209" t="s">
        <v>47</v>
      </c>
      <c r="H209">
        <v>1</v>
      </c>
      <c r="I209">
        <v>9</v>
      </c>
      <c r="J209">
        <v>13</v>
      </c>
      <c r="K209">
        <v>9</v>
      </c>
      <c r="L209">
        <v>99</v>
      </c>
      <c r="M209">
        <v>24191.885792000001</v>
      </c>
      <c r="N209">
        <v>24191.885792000001</v>
      </c>
      <c r="P209">
        <v>0</v>
      </c>
    </row>
    <row r="210" spans="1:16">
      <c r="A210" t="s">
        <v>71</v>
      </c>
      <c r="B210" t="s">
        <v>9</v>
      </c>
      <c r="C210" t="s">
        <v>62</v>
      </c>
      <c r="D210">
        <v>1</v>
      </c>
      <c r="E210">
        <v>2028</v>
      </c>
      <c r="F210" t="s">
        <v>47</v>
      </c>
      <c r="G210" t="s">
        <v>47</v>
      </c>
      <c r="H210">
        <v>1</v>
      </c>
      <c r="I210">
        <v>1</v>
      </c>
      <c r="J210">
        <v>13</v>
      </c>
      <c r="K210">
        <v>9</v>
      </c>
      <c r="L210">
        <v>1</v>
      </c>
      <c r="M210">
        <v>723.95365800000002</v>
      </c>
      <c r="N210">
        <v>723.95365800000002</v>
      </c>
      <c r="P210">
        <v>0</v>
      </c>
    </row>
    <row r="211" spans="1:16">
      <c r="A211" t="s">
        <v>71</v>
      </c>
      <c r="B211" t="s">
        <v>9</v>
      </c>
      <c r="C211" t="s">
        <v>62</v>
      </c>
      <c r="D211">
        <v>1</v>
      </c>
      <c r="E211">
        <v>2028</v>
      </c>
      <c r="F211" t="s">
        <v>47</v>
      </c>
      <c r="G211" t="s">
        <v>47</v>
      </c>
      <c r="H211">
        <v>1</v>
      </c>
      <c r="I211">
        <v>1</v>
      </c>
      <c r="J211">
        <v>13</v>
      </c>
      <c r="K211">
        <v>9</v>
      </c>
      <c r="L211">
        <v>2</v>
      </c>
      <c r="M211">
        <v>54.943252999999999</v>
      </c>
      <c r="N211">
        <v>54.943252999999999</v>
      </c>
      <c r="P211">
        <v>0</v>
      </c>
    </row>
    <row r="212" spans="1:16">
      <c r="A212" t="s">
        <v>71</v>
      </c>
      <c r="B212" t="s">
        <v>9</v>
      </c>
      <c r="C212" t="s">
        <v>62</v>
      </c>
      <c r="D212">
        <v>1</v>
      </c>
      <c r="E212">
        <v>2028</v>
      </c>
      <c r="F212" t="s">
        <v>47</v>
      </c>
      <c r="G212" t="s">
        <v>47</v>
      </c>
      <c r="H212">
        <v>1</v>
      </c>
      <c r="I212">
        <v>1</v>
      </c>
      <c r="J212">
        <v>13</v>
      </c>
      <c r="K212">
        <v>9</v>
      </c>
      <c r="L212">
        <v>3</v>
      </c>
      <c r="M212">
        <v>490.89026000000001</v>
      </c>
      <c r="N212">
        <v>490.89026000000001</v>
      </c>
      <c r="P212">
        <v>0</v>
      </c>
    </row>
    <row r="213" spans="1:16">
      <c r="A213" t="s">
        <v>71</v>
      </c>
      <c r="B213" t="s">
        <v>9</v>
      </c>
      <c r="C213" t="s">
        <v>62</v>
      </c>
      <c r="D213">
        <v>1</v>
      </c>
      <c r="E213">
        <v>2028</v>
      </c>
      <c r="F213" t="s">
        <v>47</v>
      </c>
      <c r="G213" t="s">
        <v>47</v>
      </c>
      <c r="H213">
        <v>1</v>
      </c>
      <c r="I213">
        <v>1</v>
      </c>
      <c r="J213">
        <v>13</v>
      </c>
      <c r="K213">
        <v>9</v>
      </c>
      <c r="L213">
        <v>4</v>
      </c>
      <c r="M213">
        <v>7935.2388549999996</v>
      </c>
      <c r="N213">
        <v>7935.2388549999996</v>
      </c>
      <c r="P213">
        <v>0</v>
      </c>
    </row>
    <row r="214" spans="1:16">
      <c r="A214" t="s">
        <v>71</v>
      </c>
      <c r="B214" t="s">
        <v>9</v>
      </c>
      <c r="C214" t="s">
        <v>62</v>
      </c>
      <c r="D214">
        <v>1</v>
      </c>
      <c r="E214">
        <v>2028</v>
      </c>
      <c r="F214" t="s">
        <v>47</v>
      </c>
      <c r="G214" t="s">
        <v>47</v>
      </c>
      <c r="H214">
        <v>1</v>
      </c>
      <c r="I214">
        <v>1</v>
      </c>
      <c r="J214">
        <v>13</v>
      </c>
      <c r="K214">
        <v>9</v>
      </c>
      <c r="L214">
        <v>5</v>
      </c>
      <c r="M214">
        <v>53.025402999999997</v>
      </c>
      <c r="N214">
        <v>53.025402999999997</v>
      </c>
      <c r="P214">
        <v>0</v>
      </c>
    </row>
    <row r="215" spans="1:16">
      <c r="A215" t="s">
        <v>71</v>
      </c>
      <c r="B215" t="s">
        <v>9</v>
      </c>
      <c r="C215" t="s">
        <v>62</v>
      </c>
      <c r="D215">
        <v>1</v>
      </c>
      <c r="E215">
        <v>2028</v>
      </c>
      <c r="F215" t="s">
        <v>47</v>
      </c>
      <c r="G215" t="s">
        <v>47</v>
      </c>
      <c r="H215">
        <v>1</v>
      </c>
      <c r="I215">
        <v>1</v>
      </c>
      <c r="J215">
        <v>13</v>
      </c>
      <c r="K215">
        <v>9</v>
      </c>
      <c r="L215">
        <v>6</v>
      </c>
      <c r="M215">
        <v>16.675895000000001</v>
      </c>
      <c r="N215">
        <v>16.675895000000001</v>
      </c>
      <c r="P215">
        <v>0</v>
      </c>
    </row>
    <row r="216" spans="1:16">
      <c r="A216" t="s">
        <v>71</v>
      </c>
      <c r="B216" t="s">
        <v>9</v>
      </c>
      <c r="C216" t="s">
        <v>62</v>
      </c>
      <c r="D216">
        <v>1</v>
      </c>
      <c r="E216">
        <v>2028</v>
      </c>
      <c r="F216" t="s">
        <v>47</v>
      </c>
      <c r="G216" t="s">
        <v>47</v>
      </c>
      <c r="H216">
        <v>1</v>
      </c>
      <c r="I216">
        <v>1</v>
      </c>
      <c r="J216">
        <v>13</v>
      </c>
      <c r="K216">
        <v>9</v>
      </c>
      <c r="L216">
        <v>7</v>
      </c>
      <c r="M216">
        <v>69.853639999999999</v>
      </c>
      <c r="N216">
        <v>69.853639999999999</v>
      </c>
      <c r="P216">
        <v>0</v>
      </c>
    </row>
    <row r="217" spans="1:16">
      <c r="A217" t="s">
        <v>71</v>
      </c>
      <c r="B217" t="s">
        <v>9</v>
      </c>
      <c r="C217" t="s">
        <v>62</v>
      </c>
      <c r="D217">
        <v>1</v>
      </c>
      <c r="E217">
        <v>2028</v>
      </c>
      <c r="F217" t="s">
        <v>47</v>
      </c>
      <c r="G217" t="s">
        <v>47</v>
      </c>
      <c r="H217">
        <v>1</v>
      </c>
      <c r="I217">
        <v>1</v>
      </c>
      <c r="J217">
        <v>13</v>
      </c>
      <c r="K217">
        <v>9</v>
      </c>
      <c r="L217">
        <v>20</v>
      </c>
      <c r="M217">
        <v>622.31034399999999</v>
      </c>
      <c r="N217">
        <v>622.31034399999999</v>
      </c>
      <c r="P217">
        <v>0</v>
      </c>
    </row>
    <row r="218" spans="1:16">
      <c r="A218" t="s">
        <v>71</v>
      </c>
      <c r="B218" t="s">
        <v>9</v>
      </c>
      <c r="C218" t="s">
        <v>62</v>
      </c>
      <c r="D218">
        <v>1</v>
      </c>
      <c r="E218">
        <v>2028</v>
      </c>
      <c r="F218" t="s">
        <v>47</v>
      </c>
      <c r="G218" t="s">
        <v>47</v>
      </c>
      <c r="H218">
        <v>1</v>
      </c>
      <c r="I218">
        <v>1</v>
      </c>
      <c r="J218">
        <v>13</v>
      </c>
      <c r="K218">
        <v>9</v>
      </c>
      <c r="L218">
        <v>99</v>
      </c>
      <c r="M218">
        <v>9774.6729899999991</v>
      </c>
      <c r="N218">
        <v>9774.6729899999991</v>
      </c>
      <c r="P218">
        <v>0</v>
      </c>
    </row>
    <row r="219" spans="1:16">
      <c r="A219" t="s">
        <v>71</v>
      </c>
      <c r="B219" t="s">
        <v>9</v>
      </c>
      <c r="C219" t="s">
        <v>62</v>
      </c>
      <c r="D219">
        <v>1</v>
      </c>
      <c r="E219">
        <v>2018</v>
      </c>
      <c r="F219" t="s">
        <v>47</v>
      </c>
      <c r="G219" t="s">
        <v>47</v>
      </c>
      <c r="H219">
        <v>1</v>
      </c>
      <c r="I219">
        <v>2</v>
      </c>
      <c r="J219">
        <v>13</v>
      </c>
      <c r="K219">
        <v>9</v>
      </c>
      <c r="L219">
        <v>99</v>
      </c>
      <c r="M219">
        <v>639.44892800000002</v>
      </c>
      <c r="N219">
        <v>639.44892800000002</v>
      </c>
      <c r="P219">
        <v>0</v>
      </c>
    </row>
    <row r="220" spans="1:16">
      <c r="A220" t="s">
        <v>71</v>
      </c>
      <c r="B220" t="s">
        <v>9</v>
      </c>
      <c r="C220" t="s">
        <v>62</v>
      </c>
      <c r="D220">
        <v>1</v>
      </c>
      <c r="E220">
        <v>2028</v>
      </c>
      <c r="F220" t="s">
        <v>47</v>
      </c>
      <c r="G220" t="s">
        <v>47</v>
      </c>
      <c r="H220">
        <v>1</v>
      </c>
      <c r="I220">
        <v>2</v>
      </c>
      <c r="J220">
        <v>13</v>
      </c>
      <c r="K220">
        <v>9</v>
      </c>
      <c r="L220">
        <v>99</v>
      </c>
      <c r="M220">
        <v>391.87011999999999</v>
      </c>
      <c r="N220">
        <v>391.87011999999999</v>
      </c>
      <c r="P220">
        <v>0</v>
      </c>
    </row>
    <row r="221" spans="1:16">
      <c r="A221" t="s">
        <v>71</v>
      </c>
      <c r="B221" t="s">
        <v>9</v>
      </c>
      <c r="C221" t="s">
        <v>62</v>
      </c>
      <c r="D221">
        <v>1</v>
      </c>
      <c r="E221">
        <v>2028</v>
      </c>
      <c r="F221" t="s">
        <v>47</v>
      </c>
      <c r="G221" t="s">
        <v>47</v>
      </c>
      <c r="H221">
        <v>1</v>
      </c>
      <c r="I221">
        <v>9</v>
      </c>
      <c r="J221">
        <v>13</v>
      </c>
      <c r="K221">
        <v>9</v>
      </c>
      <c r="L221">
        <v>99</v>
      </c>
      <c r="M221">
        <v>10166.543110000001</v>
      </c>
      <c r="N221">
        <v>10166.543110000001</v>
      </c>
      <c r="P221">
        <v>0</v>
      </c>
    </row>
    <row r="222" spans="1:16">
      <c r="A222" t="s">
        <v>72</v>
      </c>
      <c r="B222" t="s">
        <v>12</v>
      </c>
      <c r="C222" t="s">
        <v>62</v>
      </c>
      <c r="D222">
        <v>1</v>
      </c>
      <c r="E222">
        <v>2028</v>
      </c>
      <c r="F222" t="s">
        <v>47</v>
      </c>
      <c r="G222" t="s">
        <v>47</v>
      </c>
      <c r="H222">
        <v>1</v>
      </c>
      <c r="I222">
        <v>1</v>
      </c>
      <c r="J222">
        <v>13</v>
      </c>
      <c r="K222">
        <v>9</v>
      </c>
      <c r="L222">
        <v>1</v>
      </c>
      <c r="M222">
        <v>524.67973500000005</v>
      </c>
      <c r="N222">
        <v>524.67973500000005</v>
      </c>
      <c r="P222">
        <v>0</v>
      </c>
    </row>
    <row r="223" spans="1:16">
      <c r="A223" t="s">
        <v>72</v>
      </c>
      <c r="B223" t="s">
        <v>12</v>
      </c>
      <c r="C223" t="s">
        <v>62</v>
      </c>
      <c r="D223">
        <v>1</v>
      </c>
      <c r="E223">
        <v>2028</v>
      </c>
      <c r="F223" t="s">
        <v>47</v>
      </c>
      <c r="G223" t="s">
        <v>47</v>
      </c>
      <c r="H223">
        <v>1</v>
      </c>
      <c r="I223">
        <v>1</v>
      </c>
      <c r="J223">
        <v>13</v>
      </c>
      <c r="K223">
        <v>9</v>
      </c>
      <c r="L223">
        <v>2</v>
      </c>
      <c r="M223">
        <v>744.93741699999998</v>
      </c>
      <c r="N223">
        <v>744.93741699999998</v>
      </c>
      <c r="P223">
        <v>0</v>
      </c>
    </row>
    <row r="224" spans="1:16">
      <c r="A224" t="s">
        <v>72</v>
      </c>
      <c r="B224" t="s">
        <v>12</v>
      </c>
      <c r="C224" t="s">
        <v>62</v>
      </c>
      <c r="D224">
        <v>1</v>
      </c>
      <c r="E224">
        <v>2028</v>
      </c>
      <c r="F224" t="s">
        <v>47</v>
      </c>
      <c r="G224" t="s">
        <v>47</v>
      </c>
      <c r="H224">
        <v>1</v>
      </c>
      <c r="I224">
        <v>1</v>
      </c>
      <c r="J224">
        <v>13</v>
      </c>
      <c r="K224">
        <v>9</v>
      </c>
      <c r="L224">
        <v>3</v>
      </c>
      <c r="M224">
        <v>603.87989300000004</v>
      </c>
      <c r="N224">
        <v>603.87989300000004</v>
      </c>
      <c r="P224">
        <v>0</v>
      </c>
    </row>
    <row r="225" spans="1:16">
      <c r="A225" t="s">
        <v>72</v>
      </c>
      <c r="B225" t="s">
        <v>12</v>
      </c>
      <c r="C225" t="s">
        <v>62</v>
      </c>
      <c r="D225">
        <v>1</v>
      </c>
      <c r="E225">
        <v>2028</v>
      </c>
      <c r="F225" t="s">
        <v>47</v>
      </c>
      <c r="G225" t="s">
        <v>47</v>
      </c>
      <c r="H225">
        <v>1</v>
      </c>
      <c r="I225">
        <v>1</v>
      </c>
      <c r="J225">
        <v>13</v>
      </c>
      <c r="K225">
        <v>9</v>
      </c>
      <c r="L225">
        <v>4</v>
      </c>
      <c r="M225">
        <v>5825.7427790000002</v>
      </c>
      <c r="N225">
        <v>5825.7427790000002</v>
      </c>
      <c r="P225">
        <v>0</v>
      </c>
    </row>
    <row r="226" spans="1:16">
      <c r="A226" t="s">
        <v>72</v>
      </c>
      <c r="B226" t="s">
        <v>12</v>
      </c>
      <c r="C226" t="s">
        <v>62</v>
      </c>
      <c r="D226">
        <v>1</v>
      </c>
      <c r="E226">
        <v>2028</v>
      </c>
      <c r="F226" t="s">
        <v>47</v>
      </c>
      <c r="G226" t="s">
        <v>47</v>
      </c>
      <c r="H226">
        <v>1</v>
      </c>
      <c r="I226">
        <v>1</v>
      </c>
      <c r="J226">
        <v>13</v>
      </c>
      <c r="K226">
        <v>9</v>
      </c>
      <c r="L226">
        <v>5</v>
      </c>
      <c r="M226">
        <v>190.175062</v>
      </c>
      <c r="N226">
        <v>190.175062</v>
      </c>
      <c r="P226">
        <v>0</v>
      </c>
    </row>
    <row r="227" spans="1:16">
      <c r="A227" t="s">
        <v>72</v>
      </c>
      <c r="B227" t="s">
        <v>12</v>
      </c>
      <c r="C227" t="s">
        <v>62</v>
      </c>
      <c r="D227">
        <v>1</v>
      </c>
      <c r="E227">
        <v>2028</v>
      </c>
      <c r="F227" t="s">
        <v>47</v>
      </c>
      <c r="G227" t="s">
        <v>47</v>
      </c>
      <c r="H227">
        <v>1</v>
      </c>
      <c r="I227">
        <v>1</v>
      </c>
      <c r="J227">
        <v>13</v>
      </c>
      <c r="K227">
        <v>9</v>
      </c>
      <c r="L227">
        <v>6</v>
      </c>
      <c r="M227">
        <v>18.117584000000001</v>
      </c>
      <c r="N227">
        <v>18.117584000000001</v>
      </c>
      <c r="P227">
        <v>0</v>
      </c>
    </row>
    <row r="228" spans="1:16">
      <c r="A228" t="s">
        <v>72</v>
      </c>
      <c r="B228" t="s">
        <v>12</v>
      </c>
      <c r="C228" t="s">
        <v>62</v>
      </c>
      <c r="D228">
        <v>1</v>
      </c>
      <c r="E228">
        <v>2028</v>
      </c>
      <c r="F228" t="s">
        <v>47</v>
      </c>
      <c r="G228" t="s">
        <v>47</v>
      </c>
      <c r="H228">
        <v>1</v>
      </c>
      <c r="I228">
        <v>1</v>
      </c>
      <c r="J228">
        <v>13</v>
      </c>
      <c r="K228">
        <v>9</v>
      </c>
      <c r="L228">
        <v>7</v>
      </c>
      <c r="M228">
        <v>199.64769799999999</v>
      </c>
      <c r="N228">
        <v>199.64769799999999</v>
      </c>
      <c r="P228">
        <v>0</v>
      </c>
    </row>
    <row r="229" spans="1:16">
      <c r="A229" t="s">
        <v>72</v>
      </c>
      <c r="B229" t="s">
        <v>12</v>
      </c>
      <c r="C229" t="s">
        <v>62</v>
      </c>
      <c r="D229">
        <v>1</v>
      </c>
      <c r="E229">
        <v>2028</v>
      </c>
      <c r="F229" t="s">
        <v>47</v>
      </c>
      <c r="G229" t="s">
        <v>47</v>
      </c>
      <c r="H229">
        <v>1</v>
      </c>
      <c r="I229">
        <v>1</v>
      </c>
      <c r="J229">
        <v>13</v>
      </c>
      <c r="K229">
        <v>9</v>
      </c>
      <c r="L229">
        <v>99</v>
      </c>
      <c r="M229">
        <v>8022.0362759999998</v>
      </c>
      <c r="N229">
        <v>8022.0362759999998</v>
      </c>
      <c r="P229">
        <v>0</v>
      </c>
    </row>
    <row r="230" spans="1:16">
      <c r="A230" t="s">
        <v>72</v>
      </c>
      <c r="B230" t="s">
        <v>12</v>
      </c>
      <c r="C230" t="s">
        <v>62</v>
      </c>
      <c r="D230">
        <v>1</v>
      </c>
      <c r="E230">
        <v>2018</v>
      </c>
      <c r="F230" t="s">
        <v>47</v>
      </c>
      <c r="G230" t="s">
        <v>47</v>
      </c>
      <c r="H230">
        <v>1</v>
      </c>
      <c r="I230">
        <v>2</v>
      </c>
      <c r="J230">
        <v>13</v>
      </c>
      <c r="K230">
        <v>9</v>
      </c>
      <c r="L230">
        <v>99</v>
      </c>
      <c r="M230">
        <v>413.335599</v>
      </c>
      <c r="N230">
        <v>413.335599</v>
      </c>
      <c r="P230">
        <v>0</v>
      </c>
    </row>
    <row r="231" spans="1:16">
      <c r="A231" t="s">
        <v>72</v>
      </c>
      <c r="B231" t="s">
        <v>12</v>
      </c>
      <c r="C231" t="s">
        <v>62</v>
      </c>
      <c r="D231">
        <v>1</v>
      </c>
      <c r="E231">
        <v>2028</v>
      </c>
      <c r="F231" t="s">
        <v>47</v>
      </c>
      <c r="G231" t="s">
        <v>47</v>
      </c>
      <c r="H231">
        <v>1</v>
      </c>
      <c r="I231">
        <v>2</v>
      </c>
      <c r="J231">
        <v>13</v>
      </c>
      <c r="K231">
        <v>9</v>
      </c>
      <c r="L231">
        <v>99</v>
      </c>
      <c r="M231">
        <v>702.81721500000003</v>
      </c>
      <c r="N231">
        <v>702.81721500000003</v>
      </c>
      <c r="P231">
        <v>0</v>
      </c>
    </row>
    <row r="232" spans="1:16">
      <c r="A232" t="s">
        <v>72</v>
      </c>
      <c r="B232" t="s">
        <v>12</v>
      </c>
      <c r="C232" t="s">
        <v>62</v>
      </c>
      <c r="D232">
        <v>1</v>
      </c>
      <c r="E232">
        <v>2028</v>
      </c>
      <c r="F232" t="s">
        <v>47</v>
      </c>
      <c r="G232" t="s">
        <v>47</v>
      </c>
      <c r="H232">
        <v>1</v>
      </c>
      <c r="I232">
        <v>9</v>
      </c>
      <c r="J232">
        <v>13</v>
      </c>
      <c r="K232">
        <v>9</v>
      </c>
      <c r="L232">
        <v>99</v>
      </c>
      <c r="M232">
        <v>8724.8534909999998</v>
      </c>
      <c r="N232">
        <v>8724.8534909999998</v>
      </c>
      <c r="P232">
        <v>0</v>
      </c>
    </row>
    <row r="233" spans="1:16">
      <c r="A233" t="s">
        <v>73</v>
      </c>
      <c r="B233" t="s">
        <v>11</v>
      </c>
      <c r="C233" t="s">
        <v>62</v>
      </c>
      <c r="D233">
        <v>1</v>
      </c>
      <c r="E233">
        <v>2028</v>
      </c>
      <c r="F233" t="s">
        <v>47</v>
      </c>
      <c r="G233" t="s">
        <v>47</v>
      </c>
      <c r="H233">
        <v>1</v>
      </c>
      <c r="I233">
        <v>1</v>
      </c>
      <c r="J233">
        <v>13</v>
      </c>
      <c r="K233">
        <v>9</v>
      </c>
      <c r="L233">
        <v>1</v>
      </c>
      <c r="M233">
        <v>1846.055973</v>
      </c>
      <c r="N233">
        <v>1846.055973</v>
      </c>
      <c r="P233">
        <v>0</v>
      </c>
    </row>
    <row r="234" spans="1:16">
      <c r="A234" t="s">
        <v>73</v>
      </c>
      <c r="B234" t="s">
        <v>11</v>
      </c>
      <c r="C234" t="s">
        <v>62</v>
      </c>
      <c r="D234">
        <v>1</v>
      </c>
      <c r="E234">
        <v>2028</v>
      </c>
      <c r="F234" t="s">
        <v>47</v>
      </c>
      <c r="G234" t="s">
        <v>47</v>
      </c>
      <c r="H234">
        <v>1</v>
      </c>
      <c r="I234">
        <v>1</v>
      </c>
      <c r="J234">
        <v>13</v>
      </c>
      <c r="K234">
        <v>9</v>
      </c>
      <c r="L234">
        <v>2</v>
      </c>
      <c r="M234">
        <v>368.79389500000002</v>
      </c>
      <c r="N234">
        <v>368.79389500000002</v>
      </c>
      <c r="P234">
        <v>0</v>
      </c>
    </row>
    <row r="235" spans="1:16">
      <c r="A235" t="s">
        <v>73</v>
      </c>
      <c r="B235" t="s">
        <v>11</v>
      </c>
      <c r="C235" t="s">
        <v>62</v>
      </c>
      <c r="D235">
        <v>1</v>
      </c>
      <c r="E235">
        <v>2028</v>
      </c>
      <c r="F235" t="s">
        <v>47</v>
      </c>
      <c r="G235" t="s">
        <v>47</v>
      </c>
      <c r="H235">
        <v>1</v>
      </c>
      <c r="I235">
        <v>1</v>
      </c>
      <c r="J235">
        <v>13</v>
      </c>
      <c r="K235">
        <v>9</v>
      </c>
      <c r="L235">
        <v>3</v>
      </c>
      <c r="M235">
        <v>11369.304236</v>
      </c>
      <c r="N235">
        <v>11369.304236</v>
      </c>
      <c r="P235">
        <v>0</v>
      </c>
    </row>
    <row r="236" spans="1:16">
      <c r="A236" t="s">
        <v>73</v>
      </c>
      <c r="B236" t="s">
        <v>11</v>
      </c>
      <c r="C236" t="s">
        <v>62</v>
      </c>
      <c r="D236">
        <v>1</v>
      </c>
      <c r="E236">
        <v>2028</v>
      </c>
      <c r="F236" t="s">
        <v>47</v>
      </c>
      <c r="G236" t="s">
        <v>47</v>
      </c>
      <c r="H236">
        <v>1</v>
      </c>
      <c r="I236">
        <v>1</v>
      </c>
      <c r="J236">
        <v>13</v>
      </c>
      <c r="K236">
        <v>9</v>
      </c>
      <c r="L236">
        <v>4</v>
      </c>
      <c r="M236">
        <v>4071.8374789999998</v>
      </c>
      <c r="N236">
        <v>4071.8374789999998</v>
      </c>
      <c r="P236">
        <v>0</v>
      </c>
    </row>
    <row r="237" spans="1:16">
      <c r="A237" t="s">
        <v>73</v>
      </c>
      <c r="B237" t="s">
        <v>11</v>
      </c>
      <c r="C237" t="s">
        <v>62</v>
      </c>
      <c r="D237">
        <v>1</v>
      </c>
      <c r="E237">
        <v>2028</v>
      </c>
      <c r="F237" t="s">
        <v>47</v>
      </c>
      <c r="G237" t="s">
        <v>47</v>
      </c>
      <c r="H237">
        <v>1</v>
      </c>
      <c r="I237">
        <v>1</v>
      </c>
      <c r="J237">
        <v>13</v>
      </c>
      <c r="K237">
        <v>9</v>
      </c>
      <c r="L237">
        <v>5</v>
      </c>
      <c r="M237">
        <v>243.20282700000001</v>
      </c>
      <c r="N237">
        <v>243.20282700000001</v>
      </c>
      <c r="P237">
        <v>0</v>
      </c>
    </row>
    <row r="238" spans="1:16">
      <c r="A238" t="s">
        <v>73</v>
      </c>
      <c r="B238" t="s">
        <v>11</v>
      </c>
      <c r="C238" t="s">
        <v>62</v>
      </c>
      <c r="D238">
        <v>1</v>
      </c>
      <c r="E238">
        <v>2028</v>
      </c>
      <c r="F238" t="s">
        <v>47</v>
      </c>
      <c r="G238" t="s">
        <v>47</v>
      </c>
      <c r="H238">
        <v>1</v>
      </c>
      <c r="I238">
        <v>1</v>
      </c>
      <c r="J238">
        <v>13</v>
      </c>
      <c r="K238">
        <v>9</v>
      </c>
      <c r="L238">
        <v>6</v>
      </c>
      <c r="M238">
        <v>26.883341999999999</v>
      </c>
      <c r="N238">
        <v>26.883341999999999</v>
      </c>
      <c r="P238">
        <v>0</v>
      </c>
    </row>
    <row r="239" spans="1:16">
      <c r="A239" t="s">
        <v>73</v>
      </c>
      <c r="B239" t="s">
        <v>11</v>
      </c>
      <c r="C239" t="s">
        <v>62</v>
      </c>
      <c r="D239">
        <v>1</v>
      </c>
      <c r="E239">
        <v>2028</v>
      </c>
      <c r="F239" t="s">
        <v>47</v>
      </c>
      <c r="G239" t="s">
        <v>47</v>
      </c>
      <c r="H239">
        <v>1</v>
      </c>
      <c r="I239">
        <v>1</v>
      </c>
      <c r="J239">
        <v>13</v>
      </c>
      <c r="K239">
        <v>9</v>
      </c>
      <c r="L239">
        <v>7</v>
      </c>
      <c r="M239">
        <v>266.30670900000001</v>
      </c>
      <c r="N239">
        <v>266.30670900000001</v>
      </c>
      <c r="P239">
        <v>0</v>
      </c>
    </row>
    <row r="240" spans="1:16">
      <c r="A240" t="s">
        <v>73</v>
      </c>
      <c r="B240" t="s">
        <v>11</v>
      </c>
      <c r="C240" t="s">
        <v>62</v>
      </c>
      <c r="D240">
        <v>1</v>
      </c>
      <c r="E240">
        <v>2028</v>
      </c>
      <c r="F240" t="s">
        <v>47</v>
      </c>
      <c r="G240" t="s">
        <v>47</v>
      </c>
      <c r="H240">
        <v>1</v>
      </c>
      <c r="I240">
        <v>1</v>
      </c>
      <c r="J240">
        <v>13</v>
      </c>
      <c r="K240">
        <v>9</v>
      </c>
      <c r="L240">
        <v>20</v>
      </c>
      <c r="M240">
        <v>831.73736599999995</v>
      </c>
      <c r="N240">
        <v>831.73736599999995</v>
      </c>
      <c r="P240">
        <v>0</v>
      </c>
    </row>
    <row r="241" spans="1:16">
      <c r="A241" t="s">
        <v>73</v>
      </c>
      <c r="B241" t="s">
        <v>11</v>
      </c>
      <c r="C241" t="s">
        <v>62</v>
      </c>
      <c r="D241">
        <v>1</v>
      </c>
      <c r="E241">
        <v>2028</v>
      </c>
      <c r="F241" t="s">
        <v>47</v>
      </c>
      <c r="G241" t="s">
        <v>47</v>
      </c>
      <c r="H241">
        <v>1</v>
      </c>
      <c r="I241">
        <v>1</v>
      </c>
      <c r="J241">
        <v>13</v>
      </c>
      <c r="K241">
        <v>9</v>
      </c>
      <c r="L241">
        <v>99</v>
      </c>
      <c r="M241">
        <v>18516.469506000001</v>
      </c>
      <c r="N241">
        <v>18516.469506000001</v>
      </c>
      <c r="P241">
        <v>0</v>
      </c>
    </row>
    <row r="242" spans="1:16">
      <c r="A242" t="s">
        <v>73</v>
      </c>
      <c r="B242" t="s">
        <v>11</v>
      </c>
      <c r="C242" t="s">
        <v>62</v>
      </c>
      <c r="D242">
        <v>1</v>
      </c>
      <c r="E242">
        <v>2018</v>
      </c>
      <c r="F242" t="s">
        <v>47</v>
      </c>
      <c r="G242" t="s">
        <v>47</v>
      </c>
      <c r="H242">
        <v>1</v>
      </c>
      <c r="I242">
        <v>2</v>
      </c>
      <c r="J242">
        <v>13</v>
      </c>
      <c r="K242">
        <v>9</v>
      </c>
      <c r="L242">
        <v>99</v>
      </c>
      <c r="M242">
        <v>1086.646947</v>
      </c>
      <c r="N242">
        <v>1086.646947</v>
      </c>
      <c r="P242">
        <v>0</v>
      </c>
    </row>
    <row r="243" spans="1:16">
      <c r="A243" t="s">
        <v>73</v>
      </c>
      <c r="B243" t="s">
        <v>11</v>
      </c>
      <c r="C243" t="s">
        <v>62</v>
      </c>
      <c r="D243">
        <v>1</v>
      </c>
      <c r="E243">
        <v>2028</v>
      </c>
      <c r="F243" t="s">
        <v>47</v>
      </c>
      <c r="G243" t="s">
        <v>47</v>
      </c>
      <c r="H243">
        <v>1</v>
      </c>
      <c r="I243">
        <v>2</v>
      </c>
      <c r="J243">
        <v>13</v>
      </c>
      <c r="K243">
        <v>9</v>
      </c>
      <c r="L243">
        <v>99</v>
      </c>
      <c r="M243">
        <v>960.72090600000001</v>
      </c>
      <c r="N243">
        <v>960.72090600000001</v>
      </c>
      <c r="P243">
        <v>0</v>
      </c>
    </row>
    <row r="244" spans="1:16">
      <c r="A244" t="s">
        <v>73</v>
      </c>
      <c r="B244" t="s">
        <v>11</v>
      </c>
      <c r="C244" t="s">
        <v>62</v>
      </c>
      <c r="D244">
        <v>1</v>
      </c>
      <c r="E244">
        <v>2028</v>
      </c>
      <c r="F244" t="s">
        <v>47</v>
      </c>
      <c r="G244" t="s">
        <v>47</v>
      </c>
      <c r="H244">
        <v>1</v>
      </c>
      <c r="I244">
        <v>9</v>
      </c>
      <c r="J244">
        <v>13</v>
      </c>
      <c r="K244">
        <v>9</v>
      </c>
      <c r="L244">
        <v>99</v>
      </c>
      <c r="M244">
        <v>19477.190412</v>
      </c>
      <c r="N244">
        <v>19477.190412</v>
      </c>
      <c r="P244">
        <v>0</v>
      </c>
    </row>
    <row r="245" spans="1:16">
      <c r="A245" t="s">
        <v>80</v>
      </c>
      <c r="B245" t="s">
        <v>10</v>
      </c>
      <c r="C245" t="s">
        <v>62</v>
      </c>
      <c r="D245">
        <v>1</v>
      </c>
      <c r="E245">
        <v>2018</v>
      </c>
      <c r="F245" t="s">
        <v>47</v>
      </c>
      <c r="G245" t="s">
        <v>47</v>
      </c>
      <c r="H245">
        <v>1</v>
      </c>
      <c r="I245">
        <v>1</v>
      </c>
      <c r="J245">
        <v>13</v>
      </c>
      <c r="K245">
        <v>9</v>
      </c>
      <c r="L245">
        <v>1</v>
      </c>
      <c r="M245">
        <v>234.87069700000001</v>
      </c>
      <c r="N245">
        <v>234.87069700000001</v>
      </c>
      <c r="P245">
        <v>0</v>
      </c>
    </row>
    <row r="246" spans="1:16">
      <c r="A246" t="s">
        <v>80</v>
      </c>
      <c r="B246" t="s">
        <v>10</v>
      </c>
      <c r="C246" t="s">
        <v>62</v>
      </c>
      <c r="D246">
        <v>1</v>
      </c>
      <c r="E246">
        <v>2028</v>
      </c>
      <c r="F246" t="s">
        <v>47</v>
      </c>
      <c r="G246" t="s">
        <v>47</v>
      </c>
      <c r="H246">
        <v>1</v>
      </c>
      <c r="I246">
        <v>1</v>
      </c>
      <c r="J246">
        <v>13</v>
      </c>
      <c r="K246">
        <v>9</v>
      </c>
      <c r="L246">
        <v>1</v>
      </c>
      <c r="M246">
        <v>161.61652699999999</v>
      </c>
      <c r="N246">
        <v>161.61652699999999</v>
      </c>
      <c r="P246">
        <v>0</v>
      </c>
    </row>
    <row r="247" spans="1:16">
      <c r="A247" t="s">
        <v>80</v>
      </c>
      <c r="B247" t="s">
        <v>10</v>
      </c>
      <c r="C247" t="s">
        <v>62</v>
      </c>
      <c r="D247">
        <v>1</v>
      </c>
      <c r="E247">
        <v>2018</v>
      </c>
      <c r="F247" t="s">
        <v>47</v>
      </c>
      <c r="G247" t="s">
        <v>47</v>
      </c>
      <c r="H247">
        <v>1</v>
      </c>
      <c r="I247">
        <v>1</v>
      </c>
      <c r="J247">
        <v>13</v>
      </c>
      <c r="K247">
        <v>9</v>
      </c>
      <c r="L247">
        <v>2</v>
      </c>
      <c r="M247">
        <v>2495.1415999999999</v>
      </c>
      <c r="N247">
        <v>2495.1415999999999</v>
      </c>
      <c r="P247">
        <v>0</v>
      </c>
    </row>
    <row r="248" spans="1:16">
      <c r="A248" t="s">
        <v>80</v>
      </c>
      <c r="B248" t="s">
        <v>10</v>
      </c>
      <c r="C248" t="s">
        <v>62</v>
      </c>
      <c r="D248">
        <v>1</v>
      </c>
      <c r="E248">
        <v>2028</v>
      </c>
      <c r="F248" t="s">
        <v>47</v>
      </c>
      <c r="G248" t="s">
        <v>47</v>
      </c>
      <c r="H248">
        <v>1</v>
      </c>
      <c r="I248">
        <v>1</v>
      </c>
      <c r="J248">
        <v>13</v>
      </c>
      <c r="K248">
        <v>9</v>
      </c>
      <c r="L248">
        <v>2</v>
      </c>
      <c r="M248">
        <v>3936.617448</v>
      </c>
      <c r="N248">
        <v>3936.617448</v>
      </c>
      <c r="P248">
        <v>0</v>
      </c>
    </row>
    <row r="249" spans="1:16">
      <c r="A249" t="s">
        <v>80</v>
      </c>
      <c r="B249" t="s">
        <v>10</v>
      </c>
      <c r="C249" t="s">
        <v>62</v>
      </c>
      <c r="D249">
        <v>1</v>
      </c>
      <c r="E249">
        <v>2018</v>
      </c>
      <c r="F249" t="s">
        <v>47</v>
      </c>
      <c r="G249" t="s">
        <v>47</v>
      </c>
      <c r="H249">
        <v>1</v>
      </c>
      <c r="I249">
        <v>1</v>
      </c>
      <c r="J249">
        <v>13</v>
      </c>
      <c r="K249">
        <v>9</v>
      </c>
      <c r="L249">
        <v>3</v>
      </c>
      <c r="M249">
        <v>11352.176525000001</v>
      </c>
      <c r="N249">
        <v>11352.176525000001</v>
      </c>
      <c r="P249">
        <v>0</v>
      </c>
    </row>
    <row r="250" spans="1:16">
      <c r="A250" t="s">
        <v>80</v>
      </c>
      <c r="B250" t="s">
        <v>10</v>
      </c>
      <c r="C250" t="s">
        <v>62</v>
      </c>
      <c r="D250">
        <v>1</v>
      </c>
      <c r="E250">
        <v>2028</v>
      </c>
      <c r="F250" t="s">
        <v>47</v>
      </c>
      <c r="G250" t="s">
        <v>47</v>
      </c>
      <c r="H250">
        <v>1</v>
      </c>
      <c r="I250">
        <v>1</v>
      </c>
      <c r="J250">
        <v>13</v>
      </c>
      <c r="K250">
        <v>9</v>
      </c>
      <c r="L250">
        <v>3</v>
      </c>
      <c r="M250">
        <v>14242.809154</v>
      </c>
      <c r="N250">
        <v>14242.809154</v>
      </c>
      <c r="P250">
        <v>0</v>
      </c>
    </row>
    <row r="251" spans="1:16">
      <c r="A251" t="s">
        <v>80</v>
      </c>
      <c r="B251" t="s">
        <v>10</v>
      </c>
      <c r="C251" t="s">
        <v>62</v>
      </c>
      <c r="D251">
        <v>1</v>
      </c>
      <c r="E251">
        <v>2018</v>
      </c>
      <c r="F251" t="s">
        <v>47</v>
      </c>
      <c r="G251" t="s">
        <v>47</v>
      </c>
      <c r="H251">
        <v>1</v>
      </c>
      <c r="I251">
        <v>1</v>
      </c>
      <c r="J251">
        <v>13</v>
      </c>
      <c r="K251">
        <v>9</v>
      </c>
      <c r="L251">
        <v>4</v>
      </c>
      <c r="M251">
        <v>9803.2276870000005</v>
      </c>
      <c r="N251">
        <v>9803.2276870000005</v>
      </c>
      <c r="P251">
        <v>0</v>
      </c>
    </row>
    <row r="252" spans="1:16">
      <c r="A252" t="s">
        <v>80</v>
      </c>
      <c r="B252" t="s">
        <v>10</v>
      </c>
      <c r="C252" t="s">
        <v>62</v>
      </c>
      <c r="D252">
        <v>1</v>
      </c>
      <c r="E252">
        <v>2028</v>
      </c>
      <c r="F252" t="s">
        <v>47</v>
      </c>
      <c r="G252" t="s">
        <v>47</v>
      </c>
      <c r="H252">
        <v>1</v>
      </c>
      <c r="I252">
        <v>1</v>
      </c>
      <c r="J252">
        <v>13</v>
      </c>
      <c r="K252">
        <v>9</v>
      </c>
      <c r="L252">
        <v>4</v>
      </c>
      <c r="M252">
        <v>8878.3572029999996</v>
      </c>
      <c r="N252">
        <v>8878.3572029999996</v>
      </c>
      <c r="P252">
        <v>0</v>
      </c>
    </row>
    <row r="253" spans="1:16">
      <c r="A253" t="s">
        <v>80</v>
      </c>
      <c r="B253" t="s">
        <v>10</v>
      </c>
      <c r="C253" t="s">
        <v>62</v>
      </c>
      <c r="D253">
        <v>1</v>
      </c>
      <c r="E253">
        <v>2018</v>
      </c>
      <c r="F253" t="s">
        <v>47</v>
      </c>
      <c r="G253" t="s">
        <v>47</v>
      </c>
      <c r="H253">
        <v>1</v>
      </c>
      <c r="I253">
        <v>1</v>
      </c>
      <c r="J253">
        <v>13</v>
      </c>
      <c r="K253">
        <v>9</v>
      </c>
      <c r="L253">
        <v>5</v>
      </c>
      <c r="M253">
        <v>2254.1921940000002</v>
      </c>
      <c r="N253">
        <v>2254.1921940000002</v>
      </c>
      <c r="P253">
        <v>0</v>
      </c>
    </row>
    <row r="254" spans="1:16">
      <c r="A254" t="s">
        <v>80</v>
      </c>
      <c r="B254" t="s">
        <v>10</v>
      </c>
      <c r="C254" t="s">
        <v>62</v>
      </c>
      <c r="D254">
        <v>1</v>
      </c>
      <c r="E254">
        <v>2028</v>
      </c>
      <c r="F254" t="s">
        <v>47</v>
      </c>
      <c r="G254" t="s">
        <v>47</v>
      </c>
      <c r="H254">
        <v>1</v>
      </c>
      <c r="I254">
        <v>1</v>
      </c>
      <c r="J254">
        <v>13</v>
      </c>
      <c r="K254">
        <v>9</v>
      </c>
      <c r="L254">
        <v>5</v>
      </c>
      <c r="M254">
        <v>2254.5544519999999</v>
      </c>
      <c r="N254">
        <v>2254.5544519999999</v>
      </c>
      <c r="P254">
        <v>0</v>
      </c>
    </row>
    <row r="255" spans="1:16">
      <c r="A255" t="s">
        <v>80</v>
      </c>
      <c r="B255" t="s">
        <v>10</v>
      </c>
      <c r="C255" t="s">
        <v>62</v>
      </c>
      <c r="D255">
        <v>1</v>
      </c>
      <c r="E255">
        <v>2018</v>
      </c>
      <c r="F255" t="s">
        <v>47</v>
      </c>
      <c r="G255" t="s">
        <v>47</v>
      </c>
      <c r="H255">
        <v>1</v>
      </c>
      <c r="I255">
        <v>1</v>
      </c>
      <c r="J255">
        <v>13</v>
      </c>
      <c r="K255">
        <v>9</v>
      </c>
      <c r="L255">
        <v>6</v>
      </c>
      <c r="M255">
        <v>392.04566</v>
      </c>
      <c r="N255">
        <v>392.04566</v>
      </c>
      <c r="P255">
        <v>0</v>
      </c>
    </row>
    <row r="256" spans="1:16">
      <c r="A256" t="s">
        <v>80</v>
      </c>
      <c r="B256" t="s">
        <v>10</v>
      </c>
      <c r="C256" t="s">
        <v>62</v>
      </c>
      <c r="D256">
        <v>1</v>
      </c>
      <c r="E256">
        <v>2028</v>
      </c>
      <c r="F256" t="s">
        <v>47</v>
      </c>
      <c r="G256" t="s">
        <v>47</v>
      </c>
      <c r="H256">
        <v>1</v>
      </c>
      <c r="I256">
        <v>1</v>
      </c>
      <c r="J256">
        <v>13</v>
      </c>
      <c r="K256">
        <v>9</v>
      </c>
      <c r="L256">
        <v>6</v>
      </c>
      <c r="M256">
        <v>523.59650099999999</v>
      </c>
      <c r="N256">
        <v>523.59650099999999</v>
      </c>
      <c r="P256">
        <v>0</v>
      </c>
    </row>
    <row r="257" spans="1:16">
      <c r="A257" t="s">
        <v>80</v>
      </c>
      <c r="B257" t="s">
        <v>10</v>
      </c>
      <c r="C257" t="s">
        <v>62</v>
      </c>
      <c r="D257">
        <v>1</v>
      </c>
      <c r="E257">
        <v>2018</v>
      </c>
      <c r="F257" t="s">
        <v>47</v>
      </c>
      <c r="G257" t="s">
        <v>47</v>
      </c>
      <c r="H257">
        <v>1</v>
      </c>
      <c r="I257">
        <v>1</v>
      </c>
      <c r="J257">
        <v>13</v>
      </c>
      <c r="K257">
        <v>9</v>
      </c>
      <c r="L257">
        <v>7</v>
      </c>
      <c r="M257">
        <v>2643.9897609999998</v>
      </c>
      <c r="N257">
        <v>2643.9897609999998</v>
      </c>
      <c r="P257">
        <v>0</v>
      </c>
    </row>
    <row r="258" spans="1:16">
      <c r="A258" t="s">
        <v>80</v>
      </c>
      <c r="B258" t="s">
        <v>10</v>
      </c>
      <c r="C258" t="s">
        <v>62</v>
      </c>
      <c r="D258">
        <v>1</v>
      </c>
      <c r="E258">
        <v>2028</v>
      </c>
      <c r="F258" t="s">
        <v>47</v>
      </c>
      <c r="G258" t="s">
        <v>47</v>
      </c>
      <c r="H258">
        <v>1</v>
      </c>
      <c r="I258">
        <v>1</v>
      </c>
      <c r="J258">
        <v>13</v>
      </c>
      <c r="K258">
        <v>9</v>
      </c>
      <c r="L258">
        <v>7</v>
      </c>
      <c r="M258">
        <v>2787.3127500000001</v>
      </c>
      <c r="N258">
        <v>2787.3127500000001</v>
      </c>
      <c r="P258">
        <v>0</v>
      </c>
    </row>
    <row r="259" spans="1:16">
      <c r="A259" t="s">
        <v>80</v>
      </c>
      <c r="B259" t="s">
        <v>10</v>
      </c>
      <c r="C259" t="s">
        <v>62</v>
      </c>
      <c r="D259">
        <v>1</v>
      </c>
      <c r="E259">
        <v>2018</v>
      </c>
      <c r="F259" t="s">
        <v>47</v>
      </c>
      <c r="G259" t="s">
        <v>47</v>
      </c>
      <c r="H259">
        <v>1</v>
      </c>
      <c r="I259">
        <v>1</v>
      </c>
      <c r="J259">
        <v>13</v>
      </c>
      <c r="K259">
        <v>9</v>
      </c>
      <c r="L259">
        <v>20</v>
      </c>
      <c r="M259">
        <v>1595.8916039999999</v>
      </c>
      <c r="N259">
        <v>1595.8916039999999</v>
      </c>
      <c r="P259">
        <v>0</v>
      </c>
    </row>
    <row r="260" spans="1:16">
      <c r="A260" t="s">
        <v>80</v>
      </c>
      <c r="B260" t="s">
        <v>10</v>
      </c>
      <c r="C260" t="s">
        <v>62</v>
      </c>
      <c r="D260">
        <v>1</v>
      </c>
      <c r="E260">
        <v>2028</v>
      </c>
      <c r="F260" t="s">
        <v>47</v>
      </c>
      <c r="G260" t="s">
        <v>47</v>
      </c>
      <c r="H260">
        <v>1</v>
      </c>
      <c r="I260">
        <v>1</v>
      </c>
      <c r="J260">
        <v>13</v>
      </c>
      <c r="K260">
        <v>9</v>
      </c>
      <c r="L260">
        <v>20</v>
      </c>
      <c r="M260">
        <v>2790.9413330000002</v>
      </c>
      <c r="N260">
        <v>2790.9413330000002</v>
      </c>
      <c r="P260">
        <v>0</v>
      </c>
    </row>
    <row r="261" spans="1:16">
      <c r="A261" t="s">
        <v>80</v>
      </c>
      <c r="B261" t="s">
        <v>10</v>
      </c>
      <c r="C261" t="s">
        <v>62</v>
      </c>
      <c r="D261">
        <v>1</v>
      </c>
      <c r="E261">
        <v>2018</v>
      </c>
      <c r="F261" t="s">
        <v>47</v>
      </c>
      <c r="G261" t="s">
        <v>47</v>
      </c>
      <c r="H261">
        <v>1</v>
      </c>
      <c r="I261">
        <v>1</v>
      </c>
      <c r="J261">
        <v>13</v>
      </c>
      <c r="K261">
        <v>9</v>
      </c>
      <c r="L261">
        <v>99</v>
      </c>
      <c r="M261">
        <v>28191.742931000001</v>
      </c>
      <c r="N261">
        <v>28191.742931000001</v>
      </c>
      <c r="P261">
        <v>0</v>
      </c>
    </row>
    <row r="262" spans="1:16">
      <c r="A262" t="s">
        <v>80</v>
      </c>
      <c r="B262" t="s">
        <v>10</v>
      </c>
      <c r="C262" t="s">
        <v>62</v>
      </c>
      <c r="D262">
        <v>1</v>
      </c>
      <c r="E262">
        <v>2028</v>
      </c>
      <c r="F262" t="s">
        <v>47</v>
      </c>
      <c r="G262" t="s">
        <v>47</v>
      </c>
      <c r="H262">
        <v>1</v>
      </c>
      <c r="I262">
        <v>1</v>
      </c>
      <c r="J262">
        <v>13</v>
      </c>
      <c r="K262">
        <v>9</v>
      </c>
      <c r="L262">
        <v>99</v>
      </c>
      <c r="M262">
        <v>32654.648112999999</v>
      </c>
      <c r="N262">
        <v>32654.648112999999</v>
      </c>
      <c r="P262">
        <v>0</v>
      </c>
    </row>
    <row r="263" spans="1:16">
      <c r="A263" t="s">
        <v>80</v>
      </c>
      <c r="B263" t="s">
        <v>10</v>
      </c>
      <c r="C263" t="s">
        <v>62</v>
      </c>
      <c r="D263">
        <v>1</v>
      </c>
      <c r="E263">
        <v>2018</v>
      </c>
      <c r="F263" t="s">
        <v>47</v>
      </c>
      <c r="G263" t="s">
        <v>47</v>
      </c>
      <c r="H263">
        <v>1</v>
      </c>
      <c r="I263">
        <v>2</v>
      </c>
      <c r="J263">
        <v>13</v>
      </c>
      <c r="K263">
        <v>9</v>
      </c>
      <c r="L263">
        <v>99</v>
      </c>
      <c r="M263">
        <v>1473.632286</v>
      </c>
      <c r="N263">
        <v>1473.632286</v>
      </c>
      <c r="P263">
        <v>0</v>
      </c>
    </row>
    <row r="264" spans="1:16">
      <c r="A264" t="s">
        <v>80</v>
      </c>
      <c r="B264" t="s">
        <v>10</v>
      </c>
      <c r="C264" t="s">
        <v>62</v>
      </c>
      <c r="D264">
        <v>1</v>
      </c>
      <c r="E264">
        <v>2028</v>
      </c>
      <c r="F264" t="s">
        <v>47</v>
      </c>
      <c r="G264" t="s">
        <v>47</v>
      </c>
      <c r="H264">
        <v>1</v>
      </c>
      <c r="I264">
        <v>2</v>
      </c>
      <c r="J264">
        <v>13</v>
      </c>
      <c r="K264">
        <v>9</v>
      </c>
      <c r="L264">
        <v>99</v>
      </c>
      <c r="M264">
        <v>2348.5764399999998</v>
      </c>
      <c r="N264">
        <v>2348.5764399999998</v>
      </c>
      <c r="P264">
        <v>0</v>
      </c>
    </row>
    <row r="265" spans="1:16">
      <c r="A265" t="s">
        <v>80</v>
      </c>
      <c r="B265" t="s">
        <v>10</v>
      </c>
      <c r="C265" t="s">
        <v>62</v>
      </c>
      <c r="D265">
        <v>1</v>
      </c>
      <c r="E265">
        <v>2018</v>
      </c>
      <c r="F265" t="s">
        <v>47</v>
      </c>
      <c r="G265" t="s">
        <v>47</v>
      </c>
      <c r="H265">
        <v>1</v>
      </c>
      <c r="I265">
        <v>9</v>
      </c>
      <c r="J265">
        <v>13</v>
      </c>
      <c r="K265">
        <v>9</v>
      </c>
      <c r="L265">
        <v>99</v>
      </c>
      <c r="M265">
        <v>29665.375217000001</v>
      </c>
      <c r="N265">
        <v>29665.375217000001</v>
      </c>
      <c r="P265">
        <v>0</v>
      </c>
    </row>
    <row r="266" spans="1:16">
      <c r="A266" t="s">
        <v>80</v>
      </c>
      <c r="B266" t="s">
        <v>10</v>
      </c>
      <c r="C266" t="s">
        <v>62</v>
      </c>
      <c r="D266">
        <v>1</v>
      </c>
      <c r="E266">
        <v>2028</v>
      </c>
      <c r="F266" t="s">
        <v>47</v>
      </c>
      <c r="G266" t="s">
        <v>47</v>
      </c>
      <c r="H266">
        <v>1</v>
      </c>
      <c r="I266">
        <v>9</v>
      </c>
      <c r="J266">
        <v>13</v>
      </c>
      <c r="K266">
        <v>9</v>
      </c>
      <c r="L266">
        <v>99</v>
      </c>
      <c r="M266">
        <v>35003.224553</v>
      </c>
      <c r="N266">
        <v>35003.224553</v>
      </c>
      <c r="P266">
        <v>0</v>
      </c>
    </row>
    <row r="267" spans="1:16">
      <c r="A267" t="s">
        <v>74</v>
      </c>
      <c r="B267" t="s">
        <v>13</v>
      </c>
      <c r="C267" t="s">
        <v>62</v>
      </c>
      <c r="D267">
        <v>1</v>
      </c>
      <c r="E267">
        <v>2028</v>
      </c>
      <c r="F267" t="s">
        <v>47</v>
      </c>
      <c r="G267" t="s">
        <v>47</v>
      </c>
      <c r="H267">
        <v>1</v>
      </c>
      <c r="I267">
        <v>1</v>
      </c>
      <c r="J267">
        <v>13</v>
      </c>
      <c r="K267">
        <v>9</v>
      </c>
      <c r="L267">
        <v>1</v>
      </c>
      <c r="M267">
        <v>326.826548</v>
      </c>
      <c r="N267">
        <v>326.826548</v>
      </c>
      <c r="P267">
        <v>0</v>
      </c>
    </row>
    <row r="268" spans="1:16">
      <c r="A268" t="s">
        <v>74</v>
      </c>
      <c r="B268" t="s">
        <v>13</v>
      </c>
      <c r="C268" t="s">
        <v>62</v>
      </c>
      <c r="D268">
        <v>1</v>
      </c>
      <c r="E268">
        <v>2028</v>
      </c>
      <c r="F268" t="s">
        <v>47</v>
      </c>
      <c r="G268" t="s">
        <v>47</v>
      </c>
      <c r="H268">
        <v>1</v>
      </c>
      <c r="I268">
        <v>1</v>
      </c>
      <c r="J268">
        <v>13</v>
      </c>
      <c r="K268">
        <v>9</v>
      </c>
      <c r="L268">
        <v>2</v>
      </c>
      <c r="M268">
        <v>813.05510700000002</v>
      </c>
      <c r="N268">
        <v>813.05510700000002</v>
      </c>
      <c r="P268">
        <v>0</v>
      </c>
    </row>
    <row r="269" spans="1:16">
      <c r="A269" t="s">
        <v>74</v>
      </c>
      <c r="B269" t="s">
        <v>13</v>
      </c>
      <c r="C269" t="s">
        <v>62</v>
      </c>
      <c r="D269">
        <v>1</v>
      </c>
      <c r="E269">
        <v>2028</v>
      </c>
      <c r="F269" t="s">
        <v>47</v>
      </c>
      <c r="G269" t="s">
        <v>47</v>
      </c>
      <c r="H269">
        <v>1</v>
      </c>
      <c r="I269">
        <v>1</v>
      </c>
      <c r="J269">
        <v>13</v>
      </c>
      <c r="K269">
        <v>9</v>
      </c>
      <c r="L269">
        <v>3</v>
      </c>
      <c r="M269">
        <v>9735.0859720000008</v>
      </c>
      <c r="N269">
        <v>9735.0859720000008</v>
      </c>
      <c r="P269">
        <v>0</v>
      </c>
    </row>
    <row r="270" spans="1:16">
      <c r="A270" t="s">
        <v>74</v>
      </c>
      <c r="B270" t="s">
        <v>13</v>
      </c>
      <c r="C270" t="s">
        <v>62</v>
      </c>
      <c r="D270">
        <v>1</v>
      </c>
      <c r="E270">
        <v>2028</v>
      </c>
      <c r="F270" t="s">
        <v>47</v>
      </c>
      <c r="G270" t="s">
        <v>47</v>
      </c>
      <c r="H270">
        <v>1</v>
      </c>
      <c r="I270">
        <v>1</v>
      </c>
      <c r="J270">
        <v>13</v>
      </c>
      <c r="K270">
        <v>9</v>
      </c>
      <c r="L270">
        <v>4</v>
      </c>
      <c r="M270">
        <v>23977.124076</v>
      </c>
      <c r="N270">
        <v>23977.124076</v>
      </c>
      <c r="P270">
        <v>0</v>
      </c>
    </row>
    <row r="271" spans="1:16">
      <c r="A271" t="s">
        <v>74</v>
      </c>
      <c r="B271" t="s">
        <v>13</v>
      </c>
      <c r="C271" t="s">
        <v>62</v>
      </c>
      <c r="D271">
        <v>1</v>
      </c>
      <c r="E271">
        <v>2028</v>
      </c>
      <c r="F271" t="s">
        <v>47</v>
      </c>
      <c r="G271" t="s">
        <v>47</v>
      </c>
      <c r="H271">
        <v>1</v>
      </c>
      <c r="I271">
        <v>1</v>
      </c>
      <c r="J271">
        <v>13</v>
      </c>
      <c r="K271">
        <v>9</v>
      </c>
      <c r="L271">
        <v>5</v>
      </c>
      <c r="M271">
        <v>1826.6676239999999</v>
      </c>
      <c r="N271">
        <v>1826.6676239999999</v>
      </c>
      <c r="P271">
        <v>0</v>
      </c>
    </row>
    <row r="272" spans="1:16">
      <c r="A272" t="s">
        <v>74</v>
      </c>
      <c r="B272" t="s">
        <v>13</v>
      </c>
      <c r="C272" t="s">
        <v>62</v>
      </c>
      <c r="D272">
        <v>1</v>
      </c>
      <c r="E272">
        <v>2028</v>
      </c>
      <c r="F272" t="s">
        <v>47</v>
      </c>
      <c r="G272" t="s">
        <v>47</v>
      </c>
      <c r="H272">
        <v>1</v>
      </c>
      <c r="I272">
        <v>1</v>
      </c>
      <c r="J272">
        <v>13</v>
      </c>
      <c r="K272">
        <v>9</v>
      </c>
      <c r="L272">
        <v>6</v>
      </c>
      <c r="M272">
        <v>352.92809099999999</v>
      </c>
      <c r="N272">
        <v>352.92809099999999</v>
      </c>
      <c r="P272">
        <v>0</v>
      </c>
    </row>
    <row r="273" spans="1:16">
      <c r="A273" t="s">
        <v>74</v>
      </c>
      <c r="B273" t="s">
        <v>13</v>
      </c>
      <c r="C273" t="s">
        <v>62</v>
      </c>
      <c r="D273">
        <v>1</v>
      </c>
      <c r="E273">
        <v>2028</v>
      </c>
      <c r="F273" t="s">
        <v>47</v>
      </c>
      <c r="G273" t="s">
        <v>47</v>
      </c>
      <c r="H273">
        <v>1</v>
      </c>
      <c r="I273">
        <v>1</v>
      </c>
      <c r="J273">
        <v>13</v>
      </c>
      <c r="K273">
        <v>9</v>
      </c>
      <c r="L273">
        <v>7</v>
      </c>
      <c r="M273">
        <v>2188.127669</v>
      </c>
      <c r="N273">
        <v>2188.127669</v>
      </c>
      <c r="P273">
        <v>0</v>
      </c>
    </row>
    <row r="274" spans="1:16">
      <c r="A274" t="s">
        <v>74</v>
      </c>
      <c r="B274" t="s">
        <v>13</v>
      </c>
      <c r="C274" t="s">
        <v>62</v>
      </c>
      <c r="D274">
        <v>1</v>
      </c>
      <c r="E274">
        <v>2028</v>
      </c>
      <c r="F274" t="s">
        <v>47</v>
      </c>
      <c r="G274" t="s">
        <v>47</v>
      </c>
      <c r="H274">
        <v>1</v>
      </c>
      <c r="I274">
        <v>1</v>
      </c>
      <c r="J274">
        <v>13</v>
      </c>
      <c r="K274">
        <v>9</v>
      </c>
      <c r="L274">
        <v>20</v>
      </c>
      <c r="M274">
        <v>3507.9143989999998</v>
      </c>
      <c r="N274">
        <v>3507.9143989999998</v>
      </c>
      <c r="P274">
        <v>0</v>
      </c>
    </row>
    <row r="275" spans="1:16">
      <c r="A275" t="s">
        <v>74</v>
      </c>
      <c r="B275" t="s">
        <v>13</v>
      </c>
      <c r="C275" t="s">
        <v>62</v>
      </c>
      <c r="D275">
        <v>1</v>
      </c>
      <c r="E275">
        <v>2028</v>
      </c>
      <c r="F275" t="s">
        <v>47</v>
      </c>
      <c r="G275" t="s">
        <v>47</v>
      </c>
      <c r="H275">
        <v>1</v>
      </c>
      <c r="I275">
        <v>1</v>
      </c>
      <c r="J275">
        <v>13</v>
      </c>
      <c r="K275">
        <v>9</v>
      </c>
      <c r="L275">
        <v>99</v>
      </c>
      <c r="M275">
        <v>40330.465386999997</v>
      </c>
      <c r="N275">
        <v>40330.465386999997</v>
      </c>
      <c r="P275">
        <v>0</v>
      </c>
    </row>
    <row r="276" spans="1:16">
      <c r="A276" t="s">
        <v>74</v>
      </c>
      <c r="B276" t="s">
        <v>13</v>
      </c>
      <c r="C276" t="s">
        <v>62</v>
      </c>
      <c r="D276">
        <v>1</v>
      </c>
      <c r="E276">
        <v>2018</v>
      </c>
      <c r="F276" t="s">
        <v>47</v>
      </c>
      <c r="G276" t="s">
        <v>47</v>
      </c>
      <c r="H276">
        <v>1</v>
      </c>
      <c r="I276">
        <v>2</v>
      </c>
      <c r="J276">
        <v>13</v>
      </c>
      <c r="K276">
        <v>9</v>
      </c>
      <c r="L276">
        <v>99</v>
      </c>
      <c r="M276">
        <v>2945.2282220000002</v>
      </c>
      <c r="N276">
        <v>2945.2282220000002</v>
      </c>
      <c r="P276">
        <v>0</v>
      </c>
    </row>
    <row r="277" spans="1:16">
      <c r="A277" t="s">
        <v>74</v>
      </c>
      <c r="B277" t="s">
        <v>13</v>
      </c>
      <c r="C277" t="s">
        <v>62</v>
      </c>
      <c r="D277">
        <v>1</v>
      </c>
      <c r="E277">
        <v>2028</v>
      </c>
      <c r="F277" t="s">
        <v>47</v>
      </c>
      <c r="G277" t="s">
        <v>47</v>
      </c>
      <c r="H277">
        <v>1</v>
      </c>
      <c r="I277">
        <v>2</v>
      </c>
      <c r="J277">
        <v>13</v>
      </c>
      <c r="K277">
        <v>9</v>
      </c>
      <c r="L277">
        <v>99</v>
      </c>
      <c r="M277">
        <v>2736.1585239999999</v>
      </c>
      <c r="N277">
        <v>2736.1585239999999</v>
      </c>
      <c r="P277">
        <v>0</v>
      </c>
    </row>
    <row r="278" spans="1:16">
      <c r="A278" t="s">
        <v>74</v>
      </c>
      <c r="B278" t="s">
        <v>13</v>
      </c>
      <c r="C278" t="s">
        <v>62</v>
      </c>
      <c r="D278">
        <v>1</v>
      </c>
      <c r="E278">
        <v>2028</v>
      </c>
      <c r="F278" t="s">
        <v>47</v>
      </c>
      <c r="G278" t="s">
        <v>47</v>
      </c>
      <c r="H278">
        <v>1</v>
      </c>
      <c r="I278">
        <v>9</v>
      </c>
      <c r="J278">
        <v>13</v>
      </c>
      <c r="K278">
        <v>9</v>
      </c>
      <c r="L278">
        <v>99</v>
      </c>
      <c r="M278">
        <v>43066.623911000002</v>
      </c>
      <c r="N278">
        <v>43066.623911000002</v>
      </c>
      <c r="P278">
        <v>0</v>
      </c>
    </row>
    <row r="279" spans="1:16">
      <c r="A279" t="s">
        <v>75</v>
      </c>
      <c r="B279" t="s">
        <v>14</v>
      </c>
      <c r="C279" t="s">
        <v>62</v>
      </c>
      <c r="D279">
        <v>1</v>
      </c>
      <c r="E279">
        <v>2028</v>
      </c>
      <c r="F279" t="s">
        <v>47</v>
      </c>
      <c r="G279" t="s">
        <v>47</v>
      </c>
      <c r="H279">
        <v>1</v>
      </c>
      <c r="I279">
        <v>1</v>
      </c>
      <c r="J279">
        <v>13</v>
      </c>
      <c r="K279">
        <v>9</v>
      </c>
      <c r="L279">
        <v>1</v>
      </c>
      <c r="M279">
        <v>600.00424499999997</v>
      </c>
      <c r="N279">
        <v>600.00424499999997</v>
      </c>
      <c r="P279">
        <v>0</v>
      </c>
    </row>
    <row r="280" spans="1:16">
      <c r="A280" t="s">
        <v>75</v>
      </c>
      <c r="B280" t="s">
        <v>14</v>
      </c>
      <c r="C280" t="s">
        <v>62</v>
      </c>
      <c r="D280">
        <v>1</v>
      </c>
      <c r="E280">
        <v>2028</v>
      </c>
      <c r="F280" t="s">
        <v>47</v>
      </c>
      <c r="G280" t="s">
        <v>47</v>
      </c>
      <c r="H280">
        <v>1</v>
      </c>
      <c r="I280">
        <v>1</v>
      </c>
      <c r="J280">
        <v>13</v>
      </c>
      <c r="K280">
        <v>9</v>
      </c>
      <c r="L280">
        <v>2</v>
      </c>
      <c r="M280">
        <v>354.42152700000003</v>
      </c>
      <c r="N280">
        <v>354.42152700000003</v>
      </c>
      <c r="P280">
        <v>0</v>
      </c>
    </row>
    <row r="281" spans="1:16">
      <c r="A281" t="s">
        <v>75</v>
      </c>
      <c r="B281" t="s">
        <v>14</v>
      </c>
      <c r="C281" t="s">
        <v>62</v>
      </c>
      <c r="D281">
        <v>1</v>
      </c>
      <c r="E281">
        <v>2028</v>
      </c>
      <c r="F281" t="s">
        <v>47</v>
      </c>
      <c r="G281" t="s">
        <v>47</v>
      </c>
      <c r="H281">
        <v>1</v>
      </c>
      <c r="I281">
        <v>1</v>
      </c>
      <c r="J281">
        <v>13</v>
      </c>
      <c r="K281">
        <v>9</v>
      </c>
      <c r="L281">
        <v>3</v>
      </c>
      <c r="M281">
        <v>968.89529800000003</v>
      </c>
      <c r="N281">
        <v>968.89529800000003</v>
      </c>
      <c r="P281">
        <v>0</v>
      </c>
    </row>
    <row r="282" spans="1:16">
      <c r="A282" t="s">
        <v>75</v>
      </c>
      <c r="B282" t="s">
        <v>14</v>
      </c>
      <c r="C282" t="s">
        <v>62</v>
      </c>
      <c r="D282">
        <v>1</v>
      </c>
      <c r="E282">
        <v>2028</v>
      </c>
      <c r="F282" t="s">
        <v>47</v>
      </c>
      <c r="G282" t="s">
        <v>47</v>
      </c>
      <c r="H282">
        <v>1</v>
      </c>
      <c r="I282">
        <v>1</v>
      </c>
      <c r="J282">
        <v>13</v>
      </c>
      <c r="K282">
        <v>9</v>
      </c>
      <c r="L282">
        <v>4</v>
      </c>
      <c r="M282">
        <v>6928.8862920000001</v>
      </c>
      <c r="N282">
        <v>6928.8862920000001</v>
      </c>
      <c r="P282">
        <v>0</v>
      </c>
    </row>
    <row r="283" spans="1:16">
      <c r="A283" t="s">
        <v>75</v>
      </c>
      <c r="B283" t="s">
        <v>14</v>
      </c>
      <c r="C283" t="s">
        <v>62</v>
      </c>
      <c r="D283">
        <v>1</v>
      </c>
      <c r="E283">
        <v>2028</v>
      </c>
      <c r="F283" t="s">
        <v>47</v>
      </c>
      <c r="G283" t="s">
        <v>47</v>
      </c>
      <c r="H283">
        <v>1</v>
      </c>
      <c r="I283">
        <v>1</v>
      </c>
      <c r="J283">
        <v>13</v>
      </c>
      <c r="K283">
        <v>9</v>
      </c>
      <c r="L283">
        <v>5</v>
      </c>
      <c r="M283">
        <v>175.03938099999999</v>
      </c>
      <c r="N283">
        <v>175.03938099999999</v>
      </c>
      <c r="P283">
        <v>0</v>
      </c>
    </row>
    <row r="284" spans="1:16">
      <c r="A284" t="s">
        <v>75</v>
      </c>
      <c r="B284" t="s">
        <v>14</v>
      </c>
      <c r="C284" t="s">
        <v>62</v>
      </c>
      <c r="D284">
        <v>1</v>
      </c>
      <c r="E284">
        <v>2028</v>
      </c>
      <c r="F284" t="s">
        <v>47</v>
      </c>
      <c r="G284" t="s">
        <v>47</v>
      </c>
      <c r="H284">
        <v>1</v>
      </c>
      <c r="I284">
        <v>1</v>
      </c>
      <c r="J284">
        <v>13</v>
      </c>
      <c r="K284">
        <v>9</v>
      </c>
      <c r="L284">
        <v>7</v>
      </c>
      <c r="M284">
        <v>184.24925300000001</v>
      </c>
      <c r="N284">
        <v>184.24925300000001</v>
      </c>
      <c r="P284">
        <v>0</v>
      </c>
    </row>
    <row r="285" spans="1:16">
      <c r="A285" t="s">
        <v>75</v>
      </c>
      <c r="B285" t="s">
        <v>14</v>
      </c>
      <c r="C285" t="s">
        <v>62</v>
      </c>
      <c r="D285">
        <v>1</v>
      </c>
      <c r="E285">
        <v>2028</v>
      </c>
      <c r="F285" t="s">
        <v>47</v>
      </c>
      <c r="G285" t="s">
        <v>47</v>
      </c>
      <c r="H285">
        <v>1</v>
      </c>
      <c r="I285">
        <v>1</v>
      </c>
      <c r="J285">
        <v>13</v>
      </c>
      <c r="K285">
        <v>9</v>
      </c>
      <c r="L285">
        <v>20</v>
      </c>
      <c r="M285">
        <v>972.25180899999998</v>
      </c>
      <c r="N285">
        <v>972.25180899999998</v>
      </c>
      <c r="P285">
        <v>0</v>
      </c>
    </row>
    <row r="286" spans="1:16">
      <c r="A286" t="s">
        <v>75</v>
      </c>
      <c r="B286" t="s">
        <v>14</v>
      </c>
      <c r="C286" t="s">
        <v>62</v>
      </c>
      <c r="D286">
        <v>1</v>
      </c>
      <c r="E286">
        <v>2028</v>
      </c>
      <c r="F286" t="s">
        <v>47</v>
      </c>
      <c r="G286" t="s">
        <v>47</v>
      </c>
      <c r="H286">
        <v>1</v>
      </c>
      <c r="I286">
        <v>1</v>
      </c>
      <c r="J286">
        <v>13</v>
      </c>
      <c r="K286">
        <v>9</v>
      </c>
      <c r="L286">
        <v>99</v>
      </c>
      <c r="M286">
        <v>9465.3931950000006</v>
      </c>
      <c r="N286">
        <v>9465.3931950000006</v>
      </c>
      <c r="P286">
        <v>0</v>
      </c>
    </row>
    <row r="287" spans="1:16">
      <c r="A287" t="s">
        <v>75</v>
      </c>
      <c r="B287" t="s">
        <v>14</v>
      </c>
      <c r="C287" t="s">
        <v>62</v>
      </c>
      <c r="D287">
        <v>1</v>
      </c>
      <c r="E287">
        <v>2018</v>
      </c>
      <c r="F287" t="s">
        <v>47</v>
      </c>
      <c r="G287" t="s">
        <v>47</v>
      </c>
      <c r="H287">
        <v>1</v>
      </c>
      <c r="I287">
        <v>2</v>
      </c>
      <c r="J287">
        <v>13</v>
      </c>
      <c r="K287">
        <v>9</v>
      </c>
      <c r="L287">
        <v>99</v>
      </c>
      <c r="M287">
        <v>889.36176</v>
      </c>
      <c r="N287">
        <v>889.36176</v>
      </c>
      <c r="P287">
        <v>0</v>
      </c>
    </row>
    <row r="288" spans="1:16">
      <c r="A288" t="s">
        <v>75</v>
      </c>
      <c r="B288" t="s">
        <v>14</v>
      </c>
      <c r="C288" t="s">
        <v>62</v>
      </c>
      <c r="D288">
        <v>1</v>
      </c>
      <c r="E288">
        <v>2028</v>
      </c>
      <c r="F288" t="s">
        <v>47</v>
      </c>
      <c r="G288" t="s">
        <v>47</v>
      </c>
      <c r="H288">
        <v>1</v>
      </c>
      <c r="I288">
        <v>2</v>
      </c>
      <c r="J288">
        <v>13</v>
      </c>
      <c r="K288">
        <v>9</v>
      </c>
      <c r="L288">
        <v>99</v>
      </c>
      <c r="M288">
        <v>1249.3164320000001</v>
      </c>
      <c r="N288">
        <v>1249.3164320000001</v>
      </c>
      <c r="P288">
        <v>0</v>
      </c>
    </row>
    <row r="289" spans="1:16">
      <c r="A289" t="s">
        <v>75</v>
      </c>
      <c r="B289" t="s">
        <v>14</v>
      </c>
      <c r="C289" t="s">
        <v>62</v>
      </c>
      <c r="D289">
        <v>1</v>
      </c>
      <c r="E289">
        <v>2028</v>
      </c>
      <c r="F289" t="s">
        <v>47</v>
      </c>
      <c r="G289" t="s">
        <v>47</v>
      </c>
      <c r="H289">
        <v>1</v>
      </c>
      <c r="I289">
        <v>9</v>
      </c>
      <c r="J289">
        <v>13</v>
      </c>
      <c r="K289">
        <v>9</v>
      </c>
      <c r="L289">
        <v>99</v>
      </c>
      <c r="M289">
        <v>10714.709627</v>
      </c>
      <c r="N289">
        <v>10714.709627</v>
      </c>
      <c r="P289">
        <v>0</v>
      </c>
    </row>
    <row r="290" spans="1:16">
      <c r="A290" t="s">
        <v>76</v>
      </c>
      <c r="B290" t="s">
        <v>15</v>
      </c>
      <c r="C290" t="s">
        <v>62</v>
      </c>
      <c r="D290">
        <v>1</v>
      </c>
      <c r="E290">
        <v>2028</v>
      </c>
      <c r="F290" t="s">
        <v>47</v>
      </c>
      <c r="G290" t="s">
        <v>47</v>
      </c>
      <c r="H290">
        <v>1</v>
      </c>
      <c r="I290">
        <v>1</v>
      </c>
      <c r="J290">
        <v>13</v>
      </c>
      <c r="K290">
        <v>9</v>
      </c>
      <c r="L290">
        <v>1</v>
      </c>
      <c r="M290">
        <v>441.95363500000002</v>
      </c>
      <c r="N290">
        <v>441.95363500000002</v>
      </c>
      <c r="P290">
        <v>0</v>
      </c>
    </row>
    <row r="291" spans="1:16">
      <c r="A291" t="s">
        <v>76</v>
      </c>
      <c r="B291" t="s">
        <v>15</v>
      </c>
      <c r="C291" t="s">
        <v>62</v>
      </c>
      <c r="D291">
        <v>1</v>
      </c>
      <c r="E291">
        <v>2028</v>
      </c>
      <c r="F291" t="s">
        <v>47</v>
      </c>
      <c r="G291" t="s">
        <v>47</v>
      </c>
      <c r="H291">
        <v>1</v>
      </c>
      <c r="I291">
        <v>1</v>
      </c>
      <c r="J291">
        <v>13</v>
      </c>
      <c r="K291">
        <v>9</v>
      </c>
      <c r="L291">
        <v>2</v>
      </c>
      <c r="M291">
        <v>664.57216900000003</v>
      </c>
      <c r="N291">
        <v>664.57216900000003</v>
      </c>
      <c r="P291">
        <v>0</v>
      </c>
    </row>
    <row r="292" spans="1:16">
      <c r="A292" t="s">
        <v>76</v>
      </c>
      <c r="B292" t="s">
        <v>15</v>
      </c>
      <c r="C292" t="s">
        <v>62</v>
      </c>
      <c r="D292">
        <v>1</v>
      </c>
      <c r="E292">
        <v>2028</v>
      </c>
      <c r="F292" t="s">
        <v>47</v>
      </c>
      <c r="G292" t="s">
        <v>47</v>
      </c>
      <c r="H292">
        <v>1</v>
      </c>
      <c r="I292">
        <v>1</v>
      </c>
      <c r="J292">
        <v>13</v>
      </c>
      <c r="K292">
        <v>9</v>
      </c>
      <c r="L292">
        <v>3</v>
      </c>
      <c r="M292">
        <v>8803.2148030000008</v>
      </c>
      <c r="N292">
        <v>8803.2148030000008</v>
      </c>
      <c r="P292">
        <v>0</v>
      </c>
    </row>
    <row r="293" spans="1:16">
      <c r="A293" t="s">
        <v>76</v>
      </c>
      <c r="B293" t="s">
        <v>15</v>
      </c>
      <c r="C293" t="s">
        <v>62</v>
      </c>
      <c r="D293">
        <v>1</v>
      </c>
      <c r="E293">
        <v>2028</v>
      </c>
      <c r="F293" t="s">
        <v>47</v>
      </c>
      <c r="G293" t="s">
        <v>47</v>
      </c>
      <c r="H293">
        <v>1</v>
      </c>
      <c r="I293">
        <v>1</v>
      </c>
      <c r="J293">
        <v>13</v>
      </c>
      <c r="K293">
        <v>9</v>
      </c>
      <c r="L293">
        <v>4</v>
      </c>
      <c r="M293">
        <v>34392.285400000001</v>
      </c>
      <c r="N293">
        <v>34392.285400000001</v>
      </c>
      <c r="P293">
        <v>0</v>
      </c>
    </row>
    <row r="294" spans="1:16">
      <c r="A294" t="s">
        <v>76</v>
      </c>
      <c r="B294" t="s">
        <v>15</v>
      </c>
      <c r="C294" t="s">
        <v>62</v>
      </c>
      <c r="D294">
        <v>1</v>
      </c>
      <c r="E294">
        <v>2028</v>
      </c>
      <c r="F294" t="s">
        <v>47</v>
      </c>
      <c r="G294" t="s">
        <v>47</v>
      </c>
      <c r="H294">
        <v>1</v>
      </c>
      <c r="I294">
        <v>1</v>
      </c>
      <c r="J294">
        <v>13</v>
      </c>
      <c r="K294">
        <v>9</v>
      </c>
      <c r="L294">
        <v>5</v>
      </c>
      <c r="M294">
        <v>1014.38798</v>
      </c>
      <c r="N294">
        <v>1014.38798</v>
      </c>
      <c r="P294">
        <v>0</v>
      </c>
    </row>
    <row r="295" spans="1:16">
      <c r="A295" t="s">
        <v>76</v>
      </c>
      <c r="B295" t="s">
        <v>15</v>
      </c>
      <c r="C295" t="s">
        <v>62</v>
      </c>
      <c r="D295">
        <v>1</v>
      </c>
      <c r="E295">
        <v>2028</v>
      </c>
      <c r="F295" t="s">
        <v>47</v>
      </c>
      <c r="G295" t="s">
        <v>47</v>
      </c>
      <c r="H295">
        <v>1</v>
      </c>
      <c r="I295">
        <v>1</v>
      </c>
      <c r="J295">
        <v>13</v>
      </c>
      <c r="K295">
        <v>9</v>
      </c>
      <c r="L295">
        <v>6</v>
      </c>
      <c r="M295">
        <v>886.83317599999998</v>
      </c>
      <c r="N295">
        <v>886.83317599999998</v>
      </c>
      <c r="P295">
        <v>0</v>
      </c>
    </row>
    <row r="296" spans="1:16">
      <c r="A296" t="s">
        <v>76</v>
      </c>
      <c r="B296" t="s">
        <v>15</v>
      </c>
      <c r="C296" t="s">
        <v>62</v>
      </c>
      <c r="D296">
        <v>1</v>
      </c>
      <c r="E296">
        <v>2028</v>
      </c>
      <c r="F296" t="s">
        <v>47</v>
      </c>
      <c r="G296" t="s">
        <v>47</v>
      </c>
      <c r="H296">
        <v>1</v>
      </c>
      <c r="I296">
        <v>1</v>
      </c>
      <c r="J296">
        <v>13</v>
      </c>
      <c r="K296">
        <v>9</v>
      </c>
      <c r="L296">
        <v>7</v>
      </c>
      <c r="M296">
        <v>1901.419081</v>
      </c>
      <c r="N296">
        <v>1901.419081</v>
      </c>
      <c r="P296">
        <v>0</v>
      </c>
    </row>
    <row r="297" spans="1:16">
      <c r="A297" t="s">
        <v>76</v>
      </c>
      <c r="B297" t="s">
        <v>15</v>
      </c>
      <c r="C297" t="s">
        <v>62</v>
      </c>
      <c r="D297">
        <v>1</v>
      </c>
      <c r="E297">
        <v>2028</v>
      </c>
      <c r="F297" t="s">
        <v>47</v>
      </c>
      <c r="G297" t="s">
        <v>47</v>
      </c>
      <c r="H297">
        <v>1</v>
      </c>
      <c r="I297">
        <v>1</v>
      </c>
      <c r="J297">
        <v>13</v>
      </c>
      <c r="K297">
        <v>9</v>
      </c>
      <c r="L297">
        <v>20</v>
      </c>
      <c r="M297">
        <v>2338.3637159999998</v>
      </c>
      <c r="N297">
        <v>2338.3637159999998</v>
      </c>
      <c r="P297">
        <v>0</v>
      </c>
    </row>
    <row r="298" spans="1:16">
      <c r="A298" t="s">
        <v>76</v>
      </c>
      <c r="B298" t="s">
        <v>15</v>
      </c>
      <c r="C298" t="s">
        <v>62</v>
      </c>
      <c r="D298">
        <v>1</v>
      </c>
      <c r="E298">
        <v>2028</v>
      </c>
      <c r="F298" t="s">
        <v>47</v>
      </c>
      <c r="G298" t="s">
        <v>47</v>
      </c>
      <c r="H298">
        <v>1</v>
      </c>
      <c r="I298">
        <v>1</v>
      </c>
      <c r="J298">
        <v>13</v>
      </c>
      <c r="K298">
        <v>9</v>
      </c>
      <c r="L298">
        <v>99</v>
      </c>
      <c r="M298">
        <v>48193.264167000001</v>
      </c>
      <c r="N298">
        <v>48193.264167000001</v>
      </c>
      <c r="P298">
        <v>0</v>
      </c>
    </row>
    <row r="299" spans="1:16">
      <c r="A299" t="s">
        <v>76</v>
      </c>
      <c r="B299" t="s">
        <v>15</v>
      </c>
      <c r="C299" t="s">
        <v>62</v>
      </c>
      <c r="D299">
        <v>1</v>
      </c>
      <c r="E299">
        <v>2018</v>
      </c>
      <c r="F299" t="s">
        <v>47</v>
      </c>
      <c r="G299" t="s">
        <v>47</v>
      </c>
      <c r="H299">
        <v>1</v>
      </c>
      <c r="I299">
        <v>2</v>
      </c>
      <c r="J299">
        <v>13</v>
      </c>
      <c r="K299">
        <v>9</v>
      </c>
      <c r="L299">
        <v>99</v>
      </c>
      <c r="M299">
        <v>1740.9642160000001</v>
      </c>
      <c r="N299">
        <v>1740.9642160000001</v>
      </c>
      <c r="P299">
        <v>0</v>
      </c>
    </row>
    <row r="300" spans="1:16">
      <c r="A300" t="s">
        <v>76</v>
      </c>
      <c r="B300" t="s">
        <v>15</v>
      </c>
      <c r="C300" t="s">
        <v>62</v>
      </c>
      <c r="D300">
        <v>1</v>
      </c>
      <c r="E300">
        <v>2028</v>
      </c>
      <c r="F300" t="s">
        <v>47</v>
      </c>
      <c r="G300" t="s">
        <v>47</v>
      </c>
      <c r="H300">
        <v>1</v>
      </c>
      <c r="I300">
        <v>2</v>
      </c>
      <c r="J300">
        <v>13</v>
      </c>
      <c r="K300">
        <v>9</v>
      </c>
      <c r="L300">
        <v>99</v>
      </c>
      <c r="M300">
        <v>2214.0554579999998</v>
      </c>
      <c r="N300">
        <v>2214.0554579999998</v>
      </c>
      <c r="P300">
        <v>0</v>
      </c>
    </row>
    <row r="301" spans="1:16">
      <c r="A301" t="s">
        <v>76</v>
      </c>
      <c r="B301" t="s">
        <v>15</v>
      </c>
      <c r="C301" t="s">
        <v>62</v>
      </c>
      <c r="D301">
        <v>1</v>
      </c>
      <c r="E301">
        <v>2028</v>
      </c>
      <c r="F301" t="s">
        <v>47</v>
      </c>
      <c r="G301" t="s">
        <v>47</v>
      </c>
      <c r="H301">
        <v>1</v>
      </c>
      <c r="I301">
        <v>9</v>
      </c>
      <c r="J301">
        <v>13</v>
      </c>
      <c r="K301">
        <v>9</v>
      </c>
      <c r="L301">
        <v>99</v>
      </c>
      <c r="M301">
        <v>50407.319624999996</v>
      </c>
      <c r="N301">
        <v>50407.319624999996</v>
      </c>
      <c r="P301">
        <v>0</v>
      </c>
    </row>
    <row r="302" spans="1:16">
      <c r="A302" t="s">
        <v>77</v>
      </c>
      <c r="B302" t="s">
        <v>16</v>
      </c>
      <c r="C302" t="s">
        <v>62</v>
      </c>
      <c r="D302">
        <v>1</v>
      </c>
      <c r="E302">
        <v>2028</v>
      </c>
      <c r="F302" t="s">
        <v>47</v>
      </c>
      <c r="G302" t="s">
        <v>47</v>
      </c>
      <c r="H302">
        <v>1</v>
      </c>
      <c r="I302">
        <v>1</v>
      </c>
      <c r="J302">
        <v>13</v>
      </c>
      <c r="K302">
        <v>9</v>
      </c>
      <c r="L302">
        <v>1</v>
      </c>
      <c r="M302">
        <v>695.86793999999998</v>
      </c>
      <c r="N302">
        <v>695.86793999999998</v>
      </c>
      <c r="P302">
        <v>0</v>
      </c>
    </row>
    <row r="303" spans="1:16">
      <c r="A303" t="s">
        <v>77</v>
      </c>
      <c r="B303" t="s">
        <v>16</v>
      </c>
      <c r="C303" t="s">
        <v>62</v>
      </c>
      <c r="D303">
        <v>1</v>
      </c>
      <c r="E303">
        <v>2028</v>
      </c>
      <c r="F303" t="s">
        <v>47</v>
      </c>
      <c r="G303" t="s">
        <v>47</v>
      </c>
      <c r="H303">
        <v>1</v>
      </c>
      <c r="I303">
        <v>1</v>
      </c>
      <c r="J303">
        <v>13</v>
      </c>
      <c r="K303">
        <v>9</v>
      </c>
      <c r="L303">
        <v>2</v>
      </c>
      <c r="M303">
        <v>3360.9145090000002</v>
      </c>
      <c r="N303">
        <v>3360.9145090000002</v>
      </c>
      <c r="P303">
        <v>0</v>
      </c>
    </row>
    <row r="304" spans="1:16">
      <c r="A304" t="s">
        <v>77</v>
      </c>
      <c r="B304" t="s">
        <v>16</v>
      </c>
      <c r="C304" t="s">
        <v>62</v>
      </c>
      <c r="D304">
        <v>1</v>
      </c>
      <c r="E304">
        <v>2028</v>
      </c>
      <c r="F304" t="s">
        <v>47</v>
      </c>
      <c r="G304" t="s">
        <v>47</v>
      </c>
      <c r="H304">
        <v>1</v>
      </c>
      <c r="I304">
        <v>1</v>
      </c>
      <c r="J304">
        <v>13</v>
      </c>
      <c r="K304">
        <v>9</v>
      </c>
      <c r="L304">
        <v>3</v>
      </c>
      <c r="M304">
        <v>17443.080426</v>
      </c>
      <c r="N304">
        <v>17443.080426</v>
      </c>
      <c r="P304">
        <v>0</v>
      </c>
    </row>
    <row r="305" spans="1:16">
      <c r="A305" t="s">
        <v>77</v>
      </c>
      <c r="B305" t="s">
        <v>16</v>
      </c>
      <c r="C305" t="s">
        <v>62</v>
      </c>
      <c r="D305">
        <v>1</v>
      </c>
      <c r="E305">
        <v>2028</v>
      </c>
      <c r="F305" t="s">
        <v>47</v>
      </c>
      <c r="G305" t="s">
        <v>47</v>
      </c>
      <c r="H305">
        <v>1</v>
      </c>
      <c r="I305">
        <v>1</v>
      </c>
      <c r="J305">
        <v>13</v>
      </c>
      <c r="K305">
        <v>9</v>
      </c>
      <c r="L305">
        <v>4</v>
      </c>
      <c r="M305">
        <v>37726.932523000003</v>
      </c>
      <c r="N305">
        <v>37726.932523000003</v>
      </c>
      <c r="P305">
        <v>0</v>
      </c>
    </row>
    <row r="306" spans="1:16">
      <c r="A306" t="s">
        <v>77</v>
      </c>
      <c r="B306" t="s">
        <v>16</v>
      </c>
      <c r="C306" t="s">
        <v>62</v>
      </c>
      <c r="D306">
        <v>1</v>
      </c>
      <c r="E306">
        <v>2028</v>
      </c>
      <c r="F306" t="s">
        <v>47</v>
      </c>
      <c r="G306" t="s">
        <v>47</v>
      </c>
      <c r="H306">
        <v>1</v>
      </c>
      <c r="I306">
        <v>1</v>
      </c>
      <c r="J306">
        <v>13</v>
      </c>
      <c r="K306">
        <v>9</v>
      </c>
      <c r="L306">
        <v>5</v>
      </c>
      <c r="M306">
        <v>7899.7304549999999</v>
      </c>
      <c r="N306">
        <v>7899.7304549999999</v>
      </c>
      <c r="P306">
        <v>0</v>
      </c>
    </row>
    <row r="307" spans="1:16">
      <c r="A307" t="s">
        <v>77</v>
      </c>
      <c r="B307" t="s">
        <v>16</v>
      </c>
      <c r="C307" t="s">
        <v>62</v>
      </c>
      <c r="D307">
        <v>1</v>
      </c>
      <c r="E307">
        <v>2028</v>
      </c>
      <c r="F307" t="s">
        <v>47</v>
      </c>
      <c r="G307" t="s">
        <v>47</v>
      </c>
      <c r="H307">
        <v>1</v>
      </c>
      <c r="I307">
        <v>1</v>
      </c>
      <c r="J307">
        <v>13</v>
      </c>
      <c r="K307">
        <v>9</v>
      </c>
      <c r="L307">
        <v>6</v>
      </c>
      <c r="M307">
        <v>924.87264600000003</v>
      </c>
      <c r="N307">
        <v>924.87264600000003</v>
      </c>
      <c r="P307">
        <v>0</v>
      </c>
    </row>
    <row r="308" spans="1:16">
      <c r="A308" t="s">
        <v>77</v>
      </c>
      <c r="B308" t="s">
        <v>16</v>
      </c>
      <c r="C308" t="s">
        <v>62</v>
      </c>
      <c r="D308">
        <v>1</v>
      </c>
      <c r="E308">
        <v>2028</v>
      </c>
      <c r="F308" t="s">
        <v>47</v>
      </c>
      <c r="G308" t="s">
        <v>47</v>
      </c>
      <c r="H308">
        <v>1</v>
      </c>
      <c r="I308">
        <v>1</v>
      </c>
      <c r="J308">
        <v>13</v>
      </c>
      <c r="K308">
        <v>9</v>
      </c>
      <c r="L308">
        <v>7</v>
      </c>
      <c r="M308">
        <v>8838.1945350000005</v>
      </c>
      <c r="N308">
        <v>8838.1945350000005</v>
      </c>
      <c r="P308">
        <v>0</v>
      </c>
    </row>
    <row r="309" spans="1:16">
      <c r="A309" t="s">
        <v>77</v>
      </c>
      <c r="B309" t="s">
        <v>16</v>
      </c>
      <c r="C309" t="s">
        <v>62</v>
      </c>
      <c r="D309">
        <v>1</v>
      </c>
      <c r="E309">
        <v>2028</v>
      </c>
      <c r="F309" t="s">
        <v>47</v>
      </c>
      <c r="G309" t="s">
        <v>47</v>
      </c>
      <c r="H309">
        <v>1</v>
      </c>
      <c r="I309">
        <v>1</v>
      </c>
      <c r="J309">
        <v>13</v>
      </c>
      <c r="K309">
        <v>9</v>
      </c>
      <c r="L309">
        <v>20</v>
      </c>
      <c r="M309">
        <v>7673.8034550000002</v>
      </c>
      <c r="N309">
        <v>7673.8034550000002</v>
      </c>
      <c r="P309">
        <v>0</v>
      </c>
    </row>
    <row r="310" spans="1:16">
      <c r="A310" t="s">
        <v>77</v>
      </c>
      <c r="B310" t="s">
        <v>16</v>
      </c>
      <c r="C310" t="s">
        <v>62</v>
      </c>
      <c r="D310">
        <v>1</v>
      </c>
      <c r="E310">
        <v>2028</v>
      </c>
      <c r="F310" t="s">
        <v>47</v>
      </c>
      <c r="G310" t="s">
        <v>47</v>
      </c>
      <c r="H310">
        <v>1</v>
      </c>
      <c r="I310">
        <v>1</v>
      </c>
      <c r="J310">
        <v>13</v>
      </c>
      <c r="K310">
        <v>9</v>
      </c>
      <c r="L310">
        <v>99</v>
      </c>
      <c r="M310">
        <v>75563.232308999999</v>
      </c>
      <c r="N310">
        <v>75563.232308999999</v>
      </c>
      <c r="P310">
        <v>0</v>
      </c>
    </row>
    <row r="311" spans="1:16">
      <c r="A311" t="s">
        <v>77</v>
      </c>
      <c r="B311" t="s">
        <v>16</v>
      </c>
      <c r="C311" t="s">
        <v>62</v>
      </c>
      <c r="D311">
        <v>1</v>
      </c>
      <c r="E311">
        <v>2018</v>
      </c>
      <c r="F311" t="s">
        <v>47</v>
      </c>
      <c r="G311" t="s">
        <v>47</v>
      </c>
      <c r="H311">
        <v>1</v>
      </c>
      <c r="I311">
        <v>2</v>
      </c>
      <c r="J311">
        <v>13</v>
      </c>
      <c r="K311">
        <v>9</v>
      </c>
      <c r="L311">
        <v>99</v>
      </c>
      <c r="M311">
        <v>4053.7579420000002</v>
      </c>
      <c r="N311">
        <v>4053.7579420000002</v>
      </c>
      <c r="P311">
        <v>0</v>
      </c>
    </row>
    <row r="312" spans="1:16">
      <c r="A312" t="s">
        <v>77</v>
      </c>
      <c r="B312" t="s">
        <v>16</v>
      </c>
      <c r="C312" t="s">
        <v>62</v>
      </c>
      <c r="D312">
        <v>1</v>
      </c>
      <c r="E312">
        <v>2028</v>
      </c>
      <c r="F312" t="s">
        <v>47</v>
      </c>
      <c r="G312" t="s">
        <v>47</v>
      </c>
      <c r="H312">
        <v>1</v>
      </c>
      <c r="I312">
        <v>2</v>
      </c>
      <c r="J312">
        <v>13</v>
      </c>
      <c r="K312">
        <v>9</v>
      </c>
      <c r="L312">
        <v>99</v>
      </c>
      <c r="M312">
        <v>4057.3885110000001</v>
      </c>
      <c r="N312">
        <v>4057.3885110000001</v>
      </c>
      <c r="P312">
        <v>0</v>
      </c>
    </row>
    <row r="313" spans="1:16">
      <c r="A313" t="s">
        <v>77</v>
      </c>
      <c r="B313" t="s">
        <v>16</v>
      </c>
      <c r="C313" t="s">
        <v>62</v>
      </c>
      <c r="D313">
        <v>1</v>
      </c>
      <c r="E313">
        <v>2028</v>
      </c>
      <c r="F313" t="s">
        <v>47</v>
      </c>
      <c r="G313" t="s">
        <v>47</v>
      </c>
      <c r="H313">
        <v>1</v>
      </c>
      <c r="I313">
        <v>9</v>
      </c>
      <c r="J313">
        <v>13</v>
      </c>
      <c r="K313">
        <v>9</v>
      </c>
      <c r="L313">
        <v>99</v>
      </c>
      <c r="M313">
        <v>79620.620819999996</v>
      </c>
      <c r="N313">
        <v>79620.620819999996</v>
      </c>
      <c r="P313">
        <v>0</v>
      </c>
    </row>
    <row r="314" spans="1:16">
      <c r="A314" t="s">
        <v>78</v>
      </c>
      <c r="B314" t="s">
        <v>17</v>
      </c>
      <c r="C314" t="s">
        <v>62</v>
      </c>
      <c r="D314">
        <v>1</v>
      </c>
      <c r="E314">
        <v>2028</v>
      </c>
      <c r="F314" t="s">
        <v>47</v>
      </c>
      <c r="G314" t="s">
        <v>47</v>
      </c>
      <c r="H314">
        <v>1</v>
      </c>
      <c r="I314">
        <v>1</v>
      </c>
      <c r="J314">
        <v>13</v>
      </c>
      <c r="K314">
        <v>9</v>
      </c>
      <c r="L314">
        <v>1</v>
      </c>
      <c r="M314">
        <v>117.22499000000001</v>
      </c>
      <c r="N314">
        <v>117.22499000000001</v>
      </c>
      <c r="P314">
        <v>0</v>
      </c>
    </row>
    <row r="315" spans="1:16">
      <c r="A315" t="s">
        <v>78</v>
      </c>
      <c r="B315" t="s">
        <v>17</v>
      </c>
      <c r="C315" t="s">
        <v>62</v>
      </c>
      <c r="D315">
        <v>1</v>
      </c>
      <c r="E315">
        <v>2028</v>
      </c>
      <c r="F315" t="s">
        <v>47</v>
      </c>
      <c r="G315" t="s">
        <v>47</v>
      </c>
      <c r="H315">
        <v>1</v>
      </c>
      <c r="I315">
        <v>1</v>
      </c>
      <c r="J315">
        <v>13</v>
      </c>
      <c r="K315">
        <v>9</v>
      </c>
      <c r="L315">
        <v>2</v>
      </c>
      <c r="M315">
        <v>47.834510000000002</v>
      </c>
      <c r="N315">
        <v>47.834510000000002</v>
      </c>
      <c r="P315">
        <v>0</v>
      </c>
    </row>
    <row r="316" spans="1:16">
      <c r="A316" t="s">
        <v>78</v>
      </c>
      <c r="B316" t="s">
        <v>17</v>
      </c>
      <c r="C316" t="s">
        <v>62</v>
      </c>
      <c r="D316">
        <v>1</v>
      </c>
      <c r="E316">
        <v>2028</v>
      </c>
      <c r="F316" t="s">
        <v>47</v>
      </c>
      <c r="G316" t="s">
        <v>47</v>
      </c>
      <c r="H316">
        <v>1</v>
      </c>
      <c r="I316">
        <v>1</v>
      </c>
      <c r="J316">
        <v>13</v>
      </c>
      <c r="K316">
        <v>9</v>
      </c>
      <c r="L316">
        <v>3</v>
      </c>
      <c r="M316">
        <v>787.90072099999998</v>
      </c>
      <c r="N316">
        <v>787.90072099999998</v>
      </c>
      <c r="P316">
        <v>0</v>
      </c>
    </row>
    <row r="317" spans="1:16">
      <c r="A317" t="s">
        <v>78</v>
      </c>
      <c r="B317" t="s">
        <v>17</v>
      </c>
      <c r="C317" t="s">
        <v>62</v>
      </c>
      <c r="D317">
        <v>1</v>
      </c>
      <c r="E317">
        <v>2028</v>
      </c>
      <c r="F317" t="s">
        <v>47</v>
      </c>
      <c r="G317" t="s">
        <v>47</v>
      </c>
      <c r="H317">
        <v>1</v>
      </c>
      <c r="I317">
        <v>1</v>
      </c>
      <c r="J317">
        <v>13</v>
      </c>
      <c r="K317">
        <v>9</v>
      </c>
      <c r="L317">
        <v>4</v>
      </c>
      <c r="M317">
        <v>4423.9783349999998</v>
      </c>
      <c r="N317">
        <v>4423.9783349999998</v>
      </c>
      <c r="P317">
        <v>0</v>
      </c>
    </row>
    <row r="318" spans="1:16">
      <c r="A318" t="s">
        <v>78</v>
      </c>
      <c r="B318" t="s">
        <v>17</v>
      </c>
      <c r="C318" t="s">
        <v>62</v>
      </c>
      <c r="D318">
        <v>1</v>
      </c>
      <c r="E318">
        <v>2028</v>
      </c>
      <c r="F318" t="s">
        <v>47</v>
      </c>
      <c r="G318" t="s">
        <v>47</v>
      </c>
      <c r="H318">
        <v>1</v>
      </c>
      <c r="I318">
        <v>1</v>
      </c>
      <c r="J318">
        <v>13</v>
      </c>
      <c r="K318">
        <v>9</v>
      </c>
      <c r="L318">
        <v>5</v>
      </c>
      <c r="M318">
        <v>48.527521999999998</v>
      </c>
      <c r="N318">
        <v>48.527521999999998</v>
      </c>
      <c r="P318">
        <v>0</v>
      </c>
    </row>
    <row r="319" spans="1:16">
      <c r="A319" t="s">
        <v>78</v>
      </c>
      <c r="B319" t="s">
        <v>17</v>
      </c>
      <c r="C319" t="s">
        <v>62</v>
      </c>
      <c r="D319">
        <v>1</v>
      </c>
      <c r="E319">
        <v>2028</v>
      </c>
      <c r="F319" t="s">
        <v>47</v>
      </c>
      <c r="G319" t="s">
        <v>47</v>
      </c>
      <c r="H319">
        <v>1</v>
      </c>
      <c r="I319">
        <v>1</v>
      </c>
      <c r="J319">
        <v>13</v>
      </c>
      <c r="K319">
        <v>9</v>
      </c>
      <c r="L319">
        <v>6</v>
      </c>
      <c r="M319">
        <v>18.004505000000002</v>
      </c>
      <c r="N319">
        <v>18.004505000000002</v>
      </c>
      <c r="P319">
        <v>0</v>
      </c>
    </row>
    <row r="320" spans="1:16">
      <c r="A320" t="s">
        <v>78</v>
      </c>
      <c r="B320" t="s">
        <v>17</v>
      </c>
      <c r="C320" t="s">
        <v>62</v>
      </c>
      <c r="D320">
        <v>1</v>
      </c>
      <c r="E320">
        <v>2028</v>
      </c>
      <c r="F320" t="s">
        <v>47</v>
      </c>
      <c r="G320" t="s">
        <v>47</v>
      </c>
      <c r="H320">
        <v>1</v>
      </c>
      <c r="I320">
        <v>1</v>
      </c>
      <c r="J320">
        <v>13</v>
      </c>
      <c r="K320">
        <v>9</v>
      </c>
      <c r="L320">
        <v>7</v>
      </c>
      <c r="M320">
        <v>59.836584999999999</v>
      </c>
      <c r="N320">
        <v>59.836584999999999</v>
      </c>
      <c r="P320">
        <v>0</v>
      </c>
    </row>
    <row r="321" spans="1:16">
      <c r="A321" t="s">
        <v>78</v>
      </c>
      <c r="B321" t="s">
        <v>17</v>
      </c>
      <c r="C321" t="s">
        <v>62</v>
      </c>
      <c r="D321">
        <v>1</v>
      </c>
      <c r="E321">
        <v>2028</v>
      </c>
      <c r="F321" t="s">
        <v>47</v>
      </c>
      <c r="G321" t="s">
        <v>47</v>
      </c>
      <c r="H321">
        <v>1</v>
      </c>
      <c r="I321">
        <v>1</v>
      </c>
      <c r="J321">
        <v>13</v>
      </c>
      <c r="K321">
        <v>9</v>
      </c>
      <c r="L321">
        <v>20</v>
      </c>
      <c r="M321">
        <v>244.56594999999999</v>
      </c>
      <c r="N321">
        <v>244.56594999999999</v>
      </c>
      <c r="P321">
        <v>0</v>
      </c>
    </row>
    <row r="322" spans="1:16">
      <c r="A322" t="s">
        <v>78</v>
      </c>
      <c r="B322" t="s">
        <v>17</v>
      </c>
      <c r="C322" t="s">
        <v>62</v>
      </c>
      <c r="D322">
        <v>1</v>
      </c>
      <c r="E322">
        <v>2028</v>
      </c>
      <c r="F322" t="s">
        <v>47</v>
      </c>
      <c r="G322" t="s">
        <v>47</v>
      </c>
      <c r="H322">
        <v>1</v>
      </c>
      <c r="I322">
        <v>1</v>
      </c>
      <c r="J322">
        <v>13</v>
      </c>
      <c r="K322">
        <v>9</v>
      </c>
      <c r="L322">
        <v>99</v>
      </c>
      <c r="M322">
        <v>5655.6213539999999</v>
      </c>
      <c r="N322">
        <v>5655.6213539999999</v>
      </c>
      <c r="P322">
        <v>0</v>
      </c>
    </row>
    <row r="323" spans="1:16">
      <c r="A323" t="s">
        <v>78</v>
      </c>
      <c r="B323" t="s">
        <v>17</v>
      </c>
      <c r="C323" t="s">
        <v>62</v>
      </c>
      <c r="D323">
        <v>1</v>
      </c>
      <c r="E323">
        <v>2018</v>
      </c>
      <c r="F323" t="s">
        <v>47</v>
      </c>
      <c r="G323" t="s">
        <v>47</v>
      </c>
      <c r="H323">
        <v>1</v>
      </c>
      <c r="I323">
        <v>2</v>
      </c>
      <c r="J323">
        <v>13</v>
      </c>
      <c r="K323">
        <v>9</v>
      </c>
      <c r="L323">
        <v>99</v>
      </c>
      <c r="M323">
        <v>41.925967</v>
      </c>
      <c r="N323">
        <v>41.925967</v>
      </c>
      <c r="P323">
        <v>0</v>
      </c>
    </row>
    <row r="324" spans="1:16">
      <c r="A324" t="s">
        <v>78</v>
      </c>
      <c r="B324" t="s">
        <v>17</v>
      </c>
      <c r="C324" t="s">
        <v>62</v>
      </c>
      <c r="D324">
        <v>1</v>
      </c>
      <c r="E324">
        <v>2028</v>
      </c>
      <c r="F324" t="s">
        <v>47</v>
      </c>
      <c r="G324" t="s">
        <v>47</v>
      </c>
      <c r="H324">
        <v>1</v>
      </c>
      <c r="I324">
        <v>2</v>
      </c>
      <c r="J324">
        <v>13</v>
      </c>
      <c r="K324">
        <v>9</v>
      </c>
      <c r="L324">
        <v>99</v>
      </c>
      <c r="M324">
        <v>53.400030999999998</v>
      </c>
      <c r="N324">
        <v>53.400030999999998</v>
      </c>
      <c r="P324">
        <v>0</v>
      </c>
    </row>
    <row r="325" spans="1:16">
      <c r="A325" t="s">
        <v>78</v>
      </c>
      <c r="B325" t="s">
        <v>17</v>
      </c>
      <c r="C325" t="s">
        <v>62</v>
      </c>
      <c r="D325">
        <v>1</v>
      </c>
      <c r="E325">
        <v>2028</v>
      </c>
      <c r="F325" t="s">
        <v>47</v>
      </c>
      <c r="G325" t="s">
        <v>47</v>
      </c>
      <c r="H325">
        <v>1</v>
      </c>
      <c r="I325">
        <v>9</v>
      </c>
      <c r="J325">
        <v>13</v>
      </c>
      <c r="K325">
        <v>9</v>
      </c>
      <c r="L325">
        <v>99</v>
      </c>
      <c r="M325">
        <v>5709.0213839999997</v>
      </c>
      <c r="N325">
        <v>5709.0213839999997</v>
      </c>
      <c r="P325">
        <v>0</v>
      </c>
    </row>
    <row r="326" spans="1:16">
      <c r="A326" t="s">
        <v>62</v>
      </c>
      <c r="B326" t="s">
        <v>79</v>
      </c>
      <c r="C326" t="s">
        <v>62</v>
      </c>
      <c r="D326">
        <v>2</v>
      </c>
      <c r="E326">
        <v>2018</v>
      </c>
      <c r="F326" t="s">
        <v>63</v>
      </c>
      <c r="G326" t="s">
        <v>81</v>
      </c>
      <c r="H326">
        <v>3</v>
      </c>
      <c r="I326">
        <v>1</v>
      </c>
      <c r="J326">
        <v>13</v>
      </c>
      <c r="K326">
        <v>9</v>
      </c>
      <c r="L326">
        <v>1</v>
      </c>
      <c r="M326">
        <v>13790.870697</v>
      </c>
      <c r="N326">
        <v>13790.870697</v>
      </c>
      <c r="P326">
        <v>0</v>
      </c>
    </row>
    <row r="327" spans="1:16">
      <c r="A327" t="s">
        <v>62</v>
      </c>
      <c r="B327" t="s">
        <v>79</v>
      </c>
      <c r="C327" t="s">
        <v>62</v>
      </c>
      <c r="D327">
        <v>2</v>
      </c>
      <c r="E327">
        <v>2018</v>
      </c>
      <c r="F327" t="s">
        <v>63</v>
      </c>
      <c r="G327" t="s">
        <v>81</v>
      </c>
      <c r="H327">
        <v>3</v>
      </c>
      <c r="I327">
        <v>1</v>
      </c>
      <c r="J327">
        <v>13</v>
      </c>
      <c r="K327">
        <v>9</v>
      </c>
      <c r="L327">
        <v>2</v>
      </c>
      <c r="M327">
        <v>39693.141600000003</v>
      </c>
      <c r="N327">
        <v>39693.141600000003</v>
      </c>
      <c r="P327">
        <v>0</v>
      </c>
    </row>
    <row r="328" spans="1:16">
      <c r="A328" t="s">
        <v>62</v>
      </c>
      <c r="B328" t="s">
        <v>79</v>
      </c>
      <c r="C328" t="s">
        <v>62</v>
      </c>
      <c r="D328">
        <v>2</v>
      </c>
      <c r="E328">
        <v>2018</v>
      </c>
      <c r="F328" t="s">
        <v>63</v>
      </c>
      <c r="G328" t="s">
        <v>81</v>
      </c>
      <c r="H328">
        <v>3</v>
      </c>
      <c r="I328">
        <v>1</v>
      </c>
      <c r="J328">
        <v>13</v>
      </c>
      <c r="K328">
        <v>9</v>
      </c>
      <c r="L328">
        <v>3</v>
      </c>
      <c r="M328">
        <v>336845.17652500002</v>
      </c>
      <c r="N328">
        <v>336845.17652500002</v>
      </c>
      <c r="P328">
        <v>0</v>
      </c>
    </row>
    <row r="329" spans="1:16">
      <c r="A329" t="s">
        <v>62</v>
      </c>
      <c r="B329" t="s">
        <v>79</v>
      </c>
      <c r="C329" t="s">
        <v>62</v>
      </c>
      <c r="D329">
        <v>2</v>
      </c>
      <c r="E329">
        <v>2018</v>
      </c>
      <c r="F329" t="s">
        <v>63</v>
      </c>
      <c r="G329" t="s">
        <v>81</v>
      </c>
      <c r="H329">
        <v>3</v>
      </c>
      <c r="I329">
        <v>1</v>
      </c>
      <c r="J329">
        <v>13</v>
      </c>
      <c r="K329">
        <v>9</v>
      </c>
      <c r="L329">
        <v>4</v>
      </c>
      <c r="M329">
        <v>328821.22768700001</v>
      </c>
      <c r="N329">
        <v>328821.22768700001</v>
      </c>
      <c r="P329">
        <v>0</v>
      </c>
    </row>
    <row r="330" spans="1:16">
      <c r="A330" t="s">
        <v>62</v>
      </c>
      <c r="B330" t="s">
        <v>79</v>
      </c>
      <c r="C330" t="s">
        <v>62</v>
      </c>
      <c r="D330">
        <v>2</v>
      </c>
      <c r="E330">
        <v>2018</v>
      </c>
      <c r="F330" t="s">
        <v>63</v>
      </c>
      <c r="G330" t="s">
        <v>81</v>
      </c>
      <c r="H330">
        <v>3</v>
      </c>
      <c r="I330">
        <v>1</v>
      </c>
      <c r="J330">
        <v>13</v>
      </c>
      <c r="K330">
        <v>9</v>
      </c>
      <c r="L330">
        <v>5</v>
      </c>
      <c r="M330">
        <v>79558.192194000003</v>
      </c>
      <c r="N330">
        <v>79558.192194000003</v>
      </c>
      <c r="P330">
        <v>0</v>
      </c>
    </row>
    <row r="331" spans="1:16">
      <c r="A331" t="s">
        <v>62</v>
      </c>
      <c r="B331" t="s">
        <v>79</v>
      </c>
      <c r="C331" t="s">
        <v>62</v>
      </c>
      <c r="D331">
        <v>2</v>
      </c>
      <c r="E331">
        <v>2018</v>
      </c>
      <c r="F331" t="s">
        <v>63</v>
      </c>
      <c r="G331" t="s">
        <v>81</v>
      </c>
      <c r="H331">
        <v>3</v>
      </c>
      <c r="I331">
        <v>1</v>
      </c>
      <c r="J331">
        <v>13</v>
      </c>
      <c r="K331">
        <v>9</v>
      </c>
      <c r="L331">
        <v>6</v>
      </c>
      <c r="M331">
        <v>8486.0456599999998</v>
      </c>
      <c r="N331">
        <v>8486.0456599999998</v>
      </c>
      <c r="P331">
        <v>0</v>
      </c>
    </row>
    <row r="332" spans="1:16">
      <c r="A332" t="s">
        <v>62</v>
      </c>
      <c r="B332" t="s">
        <v>79</v>
      </c>
      <c r="C332" t="s">
        <v>62</v>
      </c>
      <c r="D332">
        <v>2</v>
      </c>
      <c r="E332">
        <v>2018</v>
      </c>
      <c r="F332" t="s">
        <v>63</v>
      </c>
      <c r="G332" t="s">
        <v>81</v>
      </c>
      <c r="H332">
        <v>3</v>
      </c>
      <c r="I332">
        <v>1</v>
      </c>
      <c r="J332">
        <v>13</v>
      </c>
      <c r="K332">
        <v>9</v>
      </c>
      <c r="L332">
        <v>7</v>
      </c>
      <c r="M332">
        <v>88041.989761000004</v>
      </c>
      <c r="N332">
        <v>88041.989761000004</v>
      </c>
      <c r="P332">
        <v>0</v>
      </c>
    </row>
    <row r="333" spans="1:16">
      <c r="A333" t="s">
        <v>62</v>
      </c>
      <c r="B333" t="s">
        <v>79</v>
      </c>
      <c r="C333" t="s">
        <v>62</v>
      </c>
      <c r="D333">
        <v>2</v>
      </c>
      <c r="E333">
        <v>2018</v>
      </c>
      <c r="F333" t="s">
        <v>63</v>
      </c>
      <c r="G333" t="s">
        <v>81</v>
      </c>
      <c r="H333">
        <v>3</v>
      </c>
      <c r="I333">
        <v>1</v>
      </c>
      <c r="J333">
        <v>13</v>
      </c>
      <c r="K333">
        <v>9</v>
      </c>
      <c r="L333">
        <v>20</v>
      </c>
      <c r="M333">
        <v>32791.891603999997</v>
      </c>
      <c r="N333">
        <v>32791.891603999997</v>
      </c>
      <c r="P333">
        <v>0</v>
      </c>
    </row>
    <row r="334" spans="1:16">
      <c r="A334" t="s">
        <v>62</v>
      </c>
      <c r="B334" t="s">
        <v>79</v>
      </c>
      <c r="C334" t="s">
        <v>62</v>
      </c>
      <c r="D334">
        <v>2</v>
      </c>
      <c r="E334">
        <v>2018</v>
      </c>
      <c r="F334" t="s">
        <v>63</v>
      </c>
      <c r="G334" t="s">
        <v>81</v>
      </c>
      <c r="H334">
        <v>3</v>
      </c>
      <c r="I334">
        <v>1</v>
      </c>
      <c r="J334">
        <v>13</v>
      </c>
      <c r="K334">
        <v>9</v>
      </c>
      <c r="L334">
        <v>99</v>
      </c>
      <c r="M334">
        <v>839736.74293099996</v>
      </c>
      <c r="N334">
        <v>839736.74293099996</v>
      </c>
      <c r="P334">
        <v>0</v>
      </c>
    </row>
    <row r="335" spans="1:16">
      <c r="A335" t="s">
        <v>62</v>
      </c>
      <c r="B335" t="s">
        <v>79</v>
      </c>
      <c r="C335" t="s">
        <v>62</v>
      </c>
      <c r="D335">
        <v>2</v>
      </c>
      <c r="E335">
        <v>2018</v>
      </c>
      <c r="F335" t="s">
        <v>63</v>
      </c>
      <c r="G335" t="s">
        <v>81</v>
      </c>
      <c r="H335">
        <v>3</v>
      </c>
      <c r="I335">
        <v>9</v>
      </c>
      <c r="J335">
        <v>13</v>
      </c>
      <c r="K335">
        <v>9</v>
      </c>
      <c r="L335">
        <v>99</v>
      </c>
      <c r="M335">
        <v>909875.84500500001</v>
      </c>
      <c r="N335">
        <v>909875.84500500001</v>
      </c>
      <c r="P335">
        <v>0</v>
      </c>
    </row>
    <row r="336" spans="1:16">
      <c r="A336" t="s">
        <v>60</v>
      </c>
      <c r="B336" t="s">
        <v>61</v>
      </c>
      <c r="C336" t="s">
        <v>62</v>
      </c>
      <c r="D336">
        <v>1</v>
      </c>
      <c r="E336">
        <v>2018</v>
      </c>
      <c r="F336" t="s">
        <v>63</v>
      </c>
      <c r="G336" t="s">
        <v>81</v>
      </c>
      <c r="H336">
        <v>3</v>
      </c>
      <c r="I336">
        <v>9</v>
      </c>
      <c r="J336">
        <v>13</v>
      </c>
      <c r="K336">
        <v>9</v>
      </c>
      <c r="L336">
        <v>99</v>
      </c>
      <c r="M336">
        <v>8592.1047589999998</v>
      </c>
      <c r="N336">
        <v>8592.1047589999998</v>
      </c>
      <c r="P336">
        <v>0</v>
      </c>
    </row>
    <row r="337" spans="1:16">
      <c r="A337" t="s">
        <v>65</v>
      </c>
      <c r="B337" t="s">
        <v>5</v>
      </c>
      <c r="C337" t="s">
        <v>62</v>
      </c>
      <c r="D337">
        <v>1</v>
      </c>
      <c r="E337">
        <v>2018</v>
      </c>
      <c r="F337" t="s">
        <v>63</v>
      </c>
      <c r="G337" t="s">
        <v>81</v>
      </c>
      <c r="H337">
        <v>3</v>
      </c>
      <c r="I337">
        <v>9</v>
      </c>
      <c r="J337">
        <v>13</v>
      </c>
      <c r="K337">
        <v>9</v>
      </c>
      <c r="L337">
        <v>99</v>
      </c>
      <c r="M337">
        <v>75606.714064999993</v>
      </c>
      <c r="N337">
        <v>75606.714064999993</v>
      </c>
      <c r="P337">
        <v>0</v>
      </c>
    </row>
    <row r="338" spans="1:16">
      <c r="A338" t="s">
        <v>66</v>
      </c>
      <c r="B338" t="s">
        <v>6</v>
      </c>
      <c r="C338" t="s">
        <v>62</v>
      </c>
      <c r="D338">
        <v>1</v>
      </c>
      <c r="E338">
        <v>2018</v>
      </c>
      <c r="F338" t="s">
        <v>63</v>
      </c>
      <c r="G338" t="s">
        <v>81</v>
      </c>
      <c r="H338">
        <v>3</v>
      </c>
      <c r="I338">
        <v>9</v>
      </c>
      <c r="J338">
        <v>13</v>
      </c>
      <c r="K338">
        <v>9</v>
      </c>
      <c r="L338">
        <v>99</v>
      </c>
      <c r="M338">
        <v>484628.62749400001</v>
      </c>
      <c r="N338">
        <v>484628.62749400001</v>
      </c>
      <c r="P338">
        <v>0</v>
      </c>
    </row>
    <row r="339" spans="1:16">
      <c r="A339" t="s">
        <v>67</v>
      </c>
      <c r="B339" t="s">
        <v>7</v>
      </c>
      <c r="C339" t="s">
        <v>62</v>
      </c>
      <c r="D339">
        <v>1</v>
      </c>
      <c r="E339">
        <v>2018</v>
      </c>
      <c r="F339" t="s">
        <v>63</v>
      </c>
      <c r="G339" t="s">
        <v>81</v>
      </c>
      <c r="H339">
        <v>3</v>
      </c>
      <c r="I339">
        <v>9</v>
      </c>
      <c r="J339">
        <v>13</v>
      </c>
      <c r="K339">
        <v>9</v>
      </c>
      <c r="L339">
        <v>99</v>
      </c>
      <c r="M339">
        <v>61216.407455</v>
      </c>
      <c r="N339">
        <v>61216.407455</v>
      </c>
      <c r="P339">
        <v>0</v>
      </c>
    </row>
    <row r="340" spans="1:16">
      <c r="A340" t="s">
        <v>68</v>
      </c>
      <c r="B340" t="s">
        <v>69</v>
      </c>
      <c r="C340" t="s">
        <v>62</v>
      </c>
      <c r="D340">
        <v>1</v>
      </c>
      <c r="E340">
        <v>2018</v>
      </c>
      <c r="F340" t="s">
        <v>63</v>
      </c>
      <c r="G340" t="s">
        <v>81</v>
      </c>
      <c r="H340">
        <v>3</v>
      </c>
      <c r="I340">
        <v>9</v>
      </c>
      <c r="J340">
        <v>13</v>
      </c>
      <c r="K340">
        <v>9</v>
      </c>
      <c r="L340">
        <v>99</v>
      </c>
      <c r="M340">
        <v>14480.230952</v>
      </c>
      <c r="N340">
        <v>14480.230952</v>
      </c>
      <c r="P340">
        <v>0</v>
      </c>
    </row>
    <row r="341" spans="1:16">
      <c r="A341" t="s">
        <v>70</v>
      </c>
      <c r="B341" t="s">
        <v>8</v>
      </c>
      <c r="C341" t="s">
        <v>62</v>
      </c>
      <c r="D341">
        <v>1</v>
      </c>
      <c r="E341">
        <v>2018</v>
      </c>
      <c r="F341" t="s">
        <v>63</v>
      </c>
      <c r="G341" t="s">
        <v>81</v>
      </c>
      <c r="H341">
        <v>3</v>
      </c>
      <c r="I341">
        <v>9</v>
      </c>
      <c r="J341">
        <v>13</v>
      </c>
      <c r="K341">
        <v>9</v>
      </c>
      <c r="L341">
        <v>99</v>
      </c>
      <c r="M341">
        <v>20428.390358000001</v>
      </c>
      <c r="N341">
        <v>20428.390358000001</v>
      </c>
      <c r="P341">
        <v>0</v>
      </c>
    </row>
    <row r="342" spans="1:16">
      <c r="A342" t="s">
        <v>71</v>
      </c>
      <c r="B342" t="s">
        <v>9</v>
      </c>
      <c r="C342" t="s">
        <v>62</v>
      </c>
      <c r="D342">
        <v>1</v>
      </c>
      <c r="E342">
        <v>2018</v>
      </c>
      <c r="F342" t="s">
        <v>63</v>
      </c>
      <c r="G342" t="s">
        <v>81</v>
      </c>
      <c r="H342">
        <v>3</v>
      </c>
      <c r="I342">
        <v>9</v>
      </c>
      <c r="J342">
        <v>13</v>
      </c>
      <c r="K342">
        <v>9</v>
      </c>
      <c r="L342">
        <v>99</v>
      </c>
      <c r="M342">
        <v>9891.4489279999998</v>
      </c>
      <c r="N342">
        <v>9891.4489279999998</v>
      </c>
      <c r="P342">
        <v>0</v>
      </c>
    </row>
    <row r="343" spans="1:16">
      <c r="A343" t="s">
        <v>72</v>
      </c>
      <c r="B343" t="s">
        <v>12</v>
      </c>
      <c r="C343" t="s">
        <v>62</v>
      </c>
      <c r="D343">
        <v>1</v>
      </c>
      <c r="E343">
        <v>2018</v>
      </c>
      <c r="F343" t="s">
        <v>63</v>
      </c>
      <c r="G343" t="s">
        <v>81</v>
      </c>
      <c r="H343">
        <v>3</v>
      </c>
      <c r="I343">
        <v>9</v>
      </c>
      <c r="J343">
        <v>13</v>
      </c>
      <c r="K343">
        <v>9</v>
      </c>
      <c r="L343">
        <v>99</v>
      </c>
      <c r="M343">
        <v>7263.335599</v>
      </c>
      <c r="N343">
        <v>7263.335599</v>
      </c>
      <c r="P343">
        <v>0</v>
      </c>
    </row>
    <row r="344" spans="1:16">
      <c r="A344" t="s">
        <v>73</v>
      </c>
      <c r="B344" t="s">
        <v>11</v>
      </c>
      <c r="C344" t="s">
        <v>62</v>
      </c>
      <c r="D344">
        <v>1</v>
      </c>
      <c r="E344">
        <v>2018</v>
      </c>
      <c r="F344" t="s">
        <v>63</v>
      </c>
      <c r="G344" t="s">
        <v>81</v>
      </c>
      <c r="H344">
        <v>3</v>
      </c>
      <c r="I344">
        <v>9</v>
      </c>
      <c r="J344">
        <v>13</v>
      </c>
      <c r="K344">
        <v>9</v>
      </c>
      <c r="L344">
        <v>99</v>
      </c>
      <c r="M344">
        <v>20861.646947000001</v>
      </c>
      <c r="N344">
        <v>20861.646947000001</v>
      </c>
      <c r="P344">
        <v>0</v>
      </c>
    </row>
    <row r="345" spans="1:16">
      <c r="A345" t="s">
        <v>74</v>
      </c>
      <c r="B345" t="s">
        <v>13</v>
      </c>
      <c r="C345" t="s">
        <v>62</v>
      </c>
      <c r="D345">
        <v>1</v>
      </c>
      <c r="E345">
        <v>2018</v>
      </c>
      <c r="F345" t="s">
        <v>63</v>
      </c>
      <c r="G345" t="s">
        <v>81</v>
      </c>
      <c r="H345">
        <v>3</v>
      </c>
      <c r="I345">
        <v>9</v>
      </c>
      <c r="J345">
        <v>13</v>
      </c>
      <c r="K345">
        <v>9</v>
      </c>
      <c r="L345">
        <v>99</v>
      </c>
      <c r="M345">
        <v>41683.228221999998</v>
      </c>
      <c r="N345">
        <v>41683.228221999998</v>
      </c>
      <c r="P345">
        <v>0</v>
      </c>
    </row>
    <row r="346" spans="1:16">
      <c r="A346" t="s">
        <v>75</v>
      </c>
      <c r="B346" t="s">
        <v>14</v>
      </c>
      <c r="C346" t="s">
        <v>62</v>
      </c>
      <c r="D346">
        <v>1</v>
      </c>
      <c r="E346">
        <v>2018</v>
      </c>
      <c r="F346" t="s">
        <v>63</v>
      </c>
      <c r="G346" t="s">
        <v>81</v>
      </c>
      <c r="H346">
        <v>3</v>
      </c>
      <c r="I346">
        <v>9</v>
      </c>
      <c r="J346">
        <v>13</v>
      </c>
      <c r="K346">
        <v>9</v>
      </c>
      <c r="L346">
        <v>99</v>
      </c>
      <c r="M346">
        <v>9120.3617599999998</v>
      </c>
      <c r="N346">
        <v>9120.3617599999998</v>
      </c>
      <c r="P346">
        <v>0</v>
      </c>
    </row>
    <row r="347" spans="1:16">
      <c r="A347" t="s">
        <v>76</v>
      </c>
      <c r="B347" t="s">
        <v>15</v>
      </c>
      <c r="C347" t="s">
        <v>62</v>
      </c>
      <c r="D347">
        <v>1</v>
      </c>
      <c r="E347">
        <v>2018</v>
      </c>
      <c r="F347" t="s">
        <v>63</v>
      </c>
      <c r="G347" t="s">
        <v>81</v>
      </c>
      <c r="H347">
        <v>3</v>
      </c>
      <c r="I347">
        <v>9</v>
      </c>
      <c r="J347">
        <v>13</v>
      </c>
      <c r="K347">
        <v>9</v>
      </c>
      <c r="L347">
        <v>99</v>
      </c>
      <c r="M347">
        <v>44295.964216</v>
      </c>
      <c r="N347">
        <v>44295.964216</v>
      </c>
      <c r="P347">
        <v>0</v>
      </c>
    </row>
    <row r="348" spans="1:16">
      <c r="A348" t="s">
        <v>77</v>
      </c>
      <c r="B348" t="s">
        <v>16</v>
      </c>
      <c r="C348" t="s">
        <v>62</v>
      </c>
      <c r="D348">
        <v>1</v>
      </c>
      <c r="E348">
        <v>2018</v>
      </c>
      <c r="F348" t="s">
        <v>63</v>
      </c>
      <c r="G348" t="s">
        <v>81</v>
      </c>
      <c r="H348">
        <v>3</v>
      </c>
      <c r="I348">
        <v>9</v>
      </c>
      <c r="J348">
        <v>13</v>
      </c>
      <c r="K348">
        <v>9</v>
      </c>
      <c r="L348">
        <v>99</v>
      </c>
      <c r="M348">
        <v>77174.757941999997</v>
      </c>
      <c r="N348">
        <v>77174.757941999997</v>
      </c>
      <c r="P348">
        <v>0</v>
      </c>
    </row>
    <row r="349" spans="1:16">
      <c r="A349" t="s">
        <v>78</v>
      </c>
      <c r="B349" t="s">
        <v>17</v>
      </c>
      <c r="C349" t="s">
        <v>62</v>
      </c>
      <c r="D349">
        <v>1</v>
      </c>
      <c r="E349">
        <v>2018</v>
      </c>
      <c r="F349" t="s">
        <v>63</v>
      </c>
      <c r="G349" t="s">
        <v>81</v>
      </c>
      <c r="H349">
        <v>3</v>
      </c>
      <c r="I349">
        <v>9</v>
      </c>
      <c r="J349">
        <v>13</v>
      </c>
      <c r="K349">
        <v>9</v>
      </c>
      <c r="L349">
        <v>99</v>
      </c>
      <c r="M349">
        <v>5733.9259670000001</v>
      </c>
      <c r="N349">
        <v>5733.9259670000001</v>
      </c>
      <c r="P349">
        <v>0</v>
      </c>
    </row>
    <row r="350" spans="1:16">
      <c r="A350" t="s">
        <v>72</v>
      </c>
      <c r="B350" t="s">
        <v>12</v>
      </c>
      <c r="C350" t="s">
        <v>62</v>
      </c>
      <c r="D350">
        <v>1</v>
      </c>
      <c r="E350">
        <v>2018</v>
      </c>
      <c r="F350" t="s">
        <v>63</v>
      </c>
      <c r="G350" t="s">
        <v>64</v>
      </c>
      <c r="H350">
        <v>0</v>
      </c>
      <c r="I350">
        <v>1</v>
      </c>
      <c r="J350">
        <v>13</v>
      </c>
      <c r="K350">
        <v>9</v>
      </c>
      <c r="L350">
        <v>20</v>
      </c>
      <c r="P350">
        <v>1</v>
      </c>
    </row>
    <row r="351" spans="1:16">
      <c r="A351" t="s">
        <v>72</v>
      </c>
      <c r="B351" t="s">
        <v>12</v>
      </c>
      <c r="C351" t="s">
        <v>62</v>
      </c>
      <c r="D351">
        <v>1</v>
      </c>
      <c r="E351">
        <v>2028</v>
      </c>
      <c r="F351" t="s">
        <v>63</v>
      </c>
      <c r="G351" t="s">
        <v>64</v>
      </c>
      <c r="H351">
        <v>0</v>
      </c>
      <c r="I351">
        <v>1</v>
      </c>
      <c r="J351">
        <v>13</v>
      </c>
      <c r="K351">
        <v>9</v>
      </c>
      <c r="L351">
        <v>20</v>
      </c>
      <c r="P351">
        <v>1</v>
      </c>
    </row>
    <row r="352" spans="1:16">
      <c r="A352" t="s">
        <v>75</v>
      </c>
      <c r="B352" t="s">
        <v>14</v>
      </c>
      <c r="C352" t="s">
        <v>62</v>
      </c>
      <c r="D352">
        <v>1</v>
      </c>
      <c r="E352">
        <v>2028</v>
      </c>
      <c r="F352" t="s">
        <v>63</v>
      </c>
      <c r="G352" t="s">
        <v>64</v>
      </c>
      <c r="H352">
        <v>0</v>
      </c>
      <c r="I352">
        <v>1</v>
      </c>
      <c r="J352">
        <v>13</v>
      </c>
      <c r="K352">
        <v>9</v>
      </c>
      <c r="L352">
        <v>6</v>
      </c>
      <c r="P352">
        <v>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51CE5-10B5-4E55-AEFB-FDF47596B82D}">
  <dimension ref="A1"/>
  <sheetViews>
    <sheetView workbookViewId="0">
      <selection activeCell="B16" sqref="B16"/>
    </sheetView>
  </sheetViews>
  <sheetFormatPr defaultRowHeight="12.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election activeCell="B16" sqref="B16"/>
    </sheetView>
  </sheetViews>
  <sheetFormatPr defaultRowHeight="12.75"/>
  <sheetData>
    <row r="1" spans="1:1">
      <c r="A1" t="s">
        <v>25</v>
      </c>
    </row>
    <row r="3" spans="1:1">
      <c r="A3" t="s">
        <v>29</v>
      </c>
    </row>
    <row r="4" spans="1:1">
      <c r="A4" t="s">
        <v>26</v>
      </c>
    </row>
    <row r="5" spans="1:1">
      <c r="A5" t="s">
        <v>30</v>
      </c>
    </row>
    <row r="6" spans="1:1">
      <c r="A6" t="s">
        <v>27</v>
      </c>
    </row>
    <row r="7" spans="1:1">
      <c r="A7" s="7" t="s">
        <v>28</v>
      </c>
    </row>
    <row r="8" spans="1:1">
      <c r="A8" s="7" t="s">
        <v>33</v>
      </c>
    </row>
    <row r="10" spans="1:1">
      <c r="A10" s="7" t="s">
        <v>31</v>
      </c>
    </row>
    <row r="11" spans="1:1">
      <c r="A11" s="7" t="s">
        <v>34</v>
      </c>
    </row>
    <row r="12" spans="1:1">
      <c r="A12" s="7" t="s">
        <v>35</v>
      </c>
    </row>
    <row r="13" spans="1:1">
      <c r="A13" s="7" t="s">
        <v>37</v>
      </c>
    </row>
    <row r="20" spans="1:1">
      <c r="A20" s="8" t="s">
        <v>32</v>
      </c>
    </row>
    <row r="21" spans="1:1">
      <c r="A21" s="7" t="s">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5 9 0 c 8 0 a - b f 2 1 - 4 e 1 6 - b 7 4 a - 7 e e 4 2 5 6 4 2 b 8 9 "   x m l n s = " h t t p : / / s c h e m a s . m i c r o s o f t . c o m / D a t a M a s h u p " > A A A A A N g E A A B Q S w M E F A A C A A g A g F R V W 1 y V C z + k A A A A 9 g A A A B I A H A B D b 2 5 m a W c v U G F j a 2 F n Z S 5 4 b W w g o h g A K K A U A A A A A A A A A A A A A A A A A A A A A A A A A A A A h Y 9 B D o I w F E S v Q r q n L a D R k E 9 Z u J X E h G j c N r V C I 3 w M F M v d X H g k r y B G U X c u 5 8 1 b z N y v N 0 i H u v I u u u 1 M g w k J K C e e R t U c D B Y J 6 e 3 R X 5 J U w E a q k y y 0 N 8 r Y x U N 3 S E h p 7 T l m z D l H X U S b t m A h 5 w H b Z + t c l b q W 5 C O b / 7 J v s L M S l S Y C d q 8 x I q T B b E H n P K I c 2 A Q h M / g V w n H v s / 2 B s O o r 2 7 d a a P S 3 O b A p A n t / E A 9 Q S w M E F A A C A A g A g F R V 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B U V V t 1 s 0 C 0 0 g E A A P M D A A A T A B w A R m 9 y b X V s Y X M v U 2 V j d G l v b j E u b S C i G A A o o B Q A A A A A A A A A A A A A A A A A A A A A A A A A A A B t U 0 1 v 2 k A Q v S P x H 0 b O A a i Q U z v H K I c o M T 0 E C G X T V B W y o s U e 8 A Z 7 l 8 6 u k + b f d 2 w T E R v 2 4 I / 3 5 n v e W k y c M h p E 8 w 6 u + 7 1 + z 2 a S M I W f J d J H A D e Q o + v 3 g I 8 w J S X I i P i b + / f S y b W 0 O P S 2 J k 8 L p d E b g 7 e 4 X d 7 z e 1 U 7 3 3 i X 3 + o D I i G 1 d 7 A x x K l y T v Z k 9 v O l e b e Q m K K Q O o U N m Q K E m A m A x u f y Y p h v R i K a R n d P A C v B 2 d Y U 1 + D F k H 8 O z z E T D u e y w F P K + k v c c l s 1 A / U Z H w J N 8 Q 3 z u E X 8 Q U l z Q w W m c d d h i 2 2 o 6 n 3 C B b f R B Z n X Z o 6 d A E l m T F 6 N 2 F C b + U E y x T O l C P z X A n b + U i Y Y u U y r R L m P L 5 0 y S d h m R W b I d T o o U 9 T O n i Y v e X Y d W J T 7 P a G 1 U 1 U o d 5 7 q T m j 2 G J 2 M T K e S 0 o i o 2 / K d w c 2 G 6 + R 6 n i U p e W Z c v N B J L r e f 6 G T 5 O I N V J a z Y X z 0 E Y e w / a J P s l N 4 u y n W u b M Z a l R Z 2 B 3 O l N R K 8 G s W q r q R h K 9 I C i 3 z n N 7 t n A V v / l j / w r c l / 6 l n p 6 V n m Z X u 0 q g l G 2 E R r T Z 2 D d h d x C P u e I X s c V 8 2 W w R V U m h 9 + C p S h w c v v A f D 1 O E K D l 1 + D U W N 3 l C Z b h t / D s L L s g F d h Y x y l y j U h g 8 C L R / 2 e 0 l 9 v 7 / V / U E s B A i 0 A F A A C A A g A g F R V W 1 y V C z + k A A A A 9 g A A A B I A A A A A A A A A A A A A A A A A A A A A A E N v b m Z p Z y 9 Q Y W N r Y W d l L n h t b F B L A Q I t A B Q A A g A I A I B U V V s P y u m r p A A A A O k A A A A T A A A A A A A A A A A A A A A A A P A A A A B b Q 2 9 u d G V u d F 9 U e X B l c 1 0 u e G 1 s U E s B A i 0 A F A A C A A g A g F R V W 3 W z Q L T S A Q A A 8 w M A A B M A A A A A A A A A A A A A A A A A 4 Q E A A E Z v c m 1 1 b G F z L 1 N l Y 3 R p b 2 4 x L m 1 Q S w U G A A A A A A M A A w D C A A A A A A 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R M A A A A A A A C P E 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X V l c n k x 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F 1 Z X J 5 M V 8 y I i A v P j x F b n R y e S B U e X B l P S J G a W x s Z W R D b 2 1 w b G V 0 Z V J l c 3 V s d F R v V 2 9 y a 3 N o Z W V 0 I i B W Y W x 1 Z T 0 i b D E i I C 8 + P E V u d H J 5 I F R 5 c G U 9 I k Z p b G x D b 3 V u d C I g V m F s d W U 9 I m w z N z E i I C 8 + P E V u d H J 5 I F R 5 c G U 9 I k Z p b G x F c n J v c k N v Z G U i I F Z h b H V l P S J z V W 5 r b m 9 3 b i I g L z 4 8 R W 5 0 c n k g V H l w Z T 0 i R m l s b E V y c m 9 y Q 2 9 1 b n Q i I F Z h b H V l P S J s M C I g L z 4 8 R W 5 0 c n k g V H l w Z T 0 i R m l s b E x h c 3 R V c G R h d G V k I i B W Y W x 1 Z T 0 i Z D I w M j U t M T A t M j F U M T Y 6 M z Y 6 M D E u M z I x N z k x N F o i I C 8 + P E V u d H J 5 I F R 5 c G U 9 I k Z p b G x D b 2 x 1 b W 5 U e X B l c y I g V m F s d W U 9 I n N C Z 1 l H Q W d J R 0 J n M E N B Z 0 l D Q m d R R U F n M E V C Q V F C I i A v P j x F b n R y e S B U e X B l P S J G a W x s Q 2 9 s d W 1 u T m F t Z X M i I F Z h b H V l P S J z W y Z x d W 9 0 O 1 N 0 Y W J i c i Z x d W 9 0 O y w m c X V v d D t T d G F 0 Z U 5 h b W U m c X V v d D s s J n F 1 b 3 Q 7 U m V n a W 9 u J n F 1 b 3 Q 7 L C Z x d W 9 0 O 1 N 0 Y W J i c k x l d m V s J n F 1 b 3 Q 7 L C Z x d W 9 0 O 1 l l Y X J O b 3 J t Z W Q m c X V v d D s s J n F 1 b 3 Q 7 U 3 R h Z 2 U m c X V v d D s s J n F 1 b 3 Q 7 R G F 0 Y U Z y b 2 0 m c X V v d D s s J n F 1 b 3 Q 7 U H J v a m V j d G l v b i Z x d W 9 0 O y w m c X V v d D t T Y 2 h v b 2 x T Z W N 0 b 3 I m c X V v d D s s J n F 1 b 3 Q 7 R 3 J h Z G V M Z X Z l b C Z x d W 9 0 O y w m c X V v d D t T Z X g m c X V v d D s s J n F 1 b 3 Q 7 U m F j Z U V 0 a G 5 p Y 2 l 0 e S Z x d W 9 0 O y w m c X V v d D t S Y W N l R X R o b m l j a X R 5 U 2 h v c n Q m c X V v d D s s J n F 1 b 3 Q 7 U 3 R 1 Z G V u d H M m c X V v d D s s J n F 1 b 3 Q 7 R 3 J h Z H V h d G V z J n F 1 b 3 Q 7 L C Z x d W 9 0 O 1 N 1 c H B y Z X N z T G l t a X Q m c X V v d D s s J n F 1 b 3 Q 7 U 3 V w c H J l c 3 N l Z C Z x d W 9 0 O y w m c X V v d D t N T 0 U m c X V v d D s s J n F 1 b 3 Q 7 U 3 R h b m R h c m R F c n J v c i Z x d W 9 0 O y w m c X V v d D t D b 2 V m Z m l j a W V u d F Z h c m l h d G l v b i Z x d W 9 0 O y w m c X V v d D t T d G F 0 R m x h Z y Z x d W 9 0 O 1 0 i I C 8 + P E V u d H J 5 I F R 5 c G U 9 I l F 1 Z X J 5 S U Q i I F Z h b H V l P S J z Y j J h M G Q w M m I t M D I 5 Y y 0 0 M D Q 5 L T g 4 Y z c t Y T Y w Y T k 2 Z D Y y M j k 5 I i A v P j x F b n R y e S B U e X B l P S J G a W x s U 3 R h d H V z I i B W Y W x 1 Z T 0 i c 0 N v b X B s Z X R l I i A v P j x F b n R y e S B U e X B l P S J B Z G R l Z F R v R G F 0 Y U 1 v Z G V s I i B W Y W x 1 Z T 0 i b D A i I C 8 + P E V u d H J 5 I F R 5 c G U 9 I l J l b G F 0 a W 9 u c 2 h p c E l u Z m 9 D b 2 5 0 Y W l u Z X I i I F Z h b H V l P S J z e y Z x d W 9 0 O 2 N v b H V t b k N v d W 5 0 J n F 1 b 3 Q 7 O j I x L C Z x d W 9 0 O 2 t l e U N v b H V t b k 5 h b W V z J n F 1 b 3 Q 7 O l t d L C Z x d W 9 0 O 3 F 1 Z X J 5 U m V s Y X R p b 2 5 z a G l w c y Z x d W 9 0 O z p b X S w m c X V v d D t j b 2 x 1 b W 5 J Z G V u d G l 0 a W V z J n F 1 b 3 Q 7 O l s m c X V v d D t T Z W N 0 a W 9 u M S 9 R d W V y e T E v Q X V 0 b 1 J l b W 9 2 Z W R D b 2 x 1 b W 5 z M S 5 7 U 3 R h Y m J y L D B 9 J n F 1 b 3 Q 7 L C Z x d W 9 0 O 1 N l Y 3 R p b 2 4 x L 1 F 1 Z X J 5 M S 9 B d X R v U m V t b 3 Z l Z E N v b H V t b n M x L n t T d G F 0 Z U 5 h b W U s M X 0 m c X V v d D s s J n F 1 b 3 Q 7 U 2 V j d G l v b j E v U X V l c n k x L 0 F 1 d G 9 S Z W 1 v d m V k Q 2 9 s d W 1 u c z E u e 1 J l Z 2 l v b i w y f S Z x d W 9 0 O y w m c X V v d D t T Z W N 0 a W 9 u M S 9 R d W V y e T E v Q X V 0 b 1 J l b W 9 2 Z W R D b 2 x 1 b W 5 z M S 5 7 U 3 R h Y m J y T G V 2 Z W w s M 3 0 m c X V v d D s s J n F 1 b 3 Q 7 U 2 V j d G l v b j E v U X V l c n k x L 0 F 1 d G 9 S Z W 1 v d m V k Q 2 9 s d W 1 u c z E u e 1 l l Y X J O b 3 J t Z W Q s N H 0 m c X V v d D s s J n F 1 b 3 Q 7 U 2 V j d G l v b j E v U X V l c n k x L 0 F 1 d G 9 S Z W 1 v d m V k Q 2 9 s d W 1 u c z E u e 1 N 0 Y W d l L D V 9 J n F 1 b 3 Q 7 L C Z x d W 9 0 O 1 N l Y 3 R p b 2 4 x L 1 F 1 Z X J 5 M S 9 B d X R v U m V t b 3 Z l Z E N v b H V t b n M x L n t E Y X R h R n J v b S w 2 f S Z x d W 9 0 O y w m c X V v d D t T Z W N 0 a W 9 u M S 9 R d W V y e T E v Q X V 0 b 1 J l b W 9 2 Z W R D b 2 x 1 b W 5 z M S 5 7 U H J v a m V j d G l v b i w 3 f S Z x d W 9 0 O y w m c X V v d D t T Z W N 0 a W 9 u M S 9 R d W V y e T E v Q X V 0 b 1 J l b W 9 2 Z W R D b 2 x 1 b W 5 z M S 5 7 U 2 N o b 2 9 s U 2 V j d G 9 y L D h 9 J n F 1 b 3 Q 7 L C Z x d W 9 0 O 1 N l Y 3 R p b 2 4 x L 1 F 1 Z X J 5 M S 9 B d X R v U m V t b 3 Z l Z E N v b H V t b n M x L n t H c m F k Z U x l d m V s L D l 9 J n F 1 b 3 Q 7 L C Z x d W 9 0 O 1 N l Y 3 R p b 2 4 x L 1 F 1 Z X J 5 M S 9 B d X R v U m V t b 3 Z l Z E N v b H V t b n M x L n t T Z X g s M T B 9 J n F 1 b 3 Q 7 L C Z x d W 9 0 O 1 N l Y 3 R p b 2 4 x L 1 F 1 Z X J 5 M S 9 B d X R v U m V t b 3 Z l Z E N v b H V t b n M x L n t S Y W N l R X R o b m l j a X R 5 L D E x f S Z x d W 9 0 O y w m c X V v d D t T Z W N 0 a W 9 u M S 9 R d W V y e T E v Q X V 0 b 1 J l b W 9 2 Z W R D b 2 x 1 b W 5 z M S 5 7 U m F j Z U V 0 a G 5 p Y 2 l 0 e V N o b 3 J 0 L D E y f S Z x d W 9 0 O y w m c X V v d D t T Z W N 0 a W 9 u M S 9 R d W V y e T E v Q X V 0 b 1 J l b W 9 2 Z W R D b 2 x 1 b W 5 z M S 5 7 U 3 R 1 Z G V u d H M s M T N 9 J n F 1 b 3 Q 7 L C Z x d W 9 0 O 1 N l Y 3 R p b 2 4 x L 1 F 1 Z X J 5 M S 9 B d X R v U m V t b 3 Z l Z E N v b H V t b n M x L n t H c m F k d W F 0 Z X M s M T R 9 J n F 1 b 3 Q 7 L C Z x d W 9 0 O 1 N l Y 3 R p b 2 4 x L 1 F 1 Z X J 5 M S 9 B d X R v U m V t b 3 Z l Z E N v b H V t b n M x L n t T d X B w c m V z c 0 x p b W l 0 L D E 1 f S Z x d W 9 0 O y w m c X V v d D t T Z W N 0 a W 9 u M S 9 R d W V y e T E v Q X V 0 b 1 J l b W 9 2 Z W R D b 2 x 1 b W 5 z M S 5 7 U 3 V w c H J l c 3 N l Z C w x N n 0 m c X V v d D s s J n F 1 b 3 Q 7 U 2 V j d G l v b j E v U X V l c n k x L 0 F 1 d G 9 S Z W 1 v d m V k Q 2 9 s d W 1 u c z E u e 0 1 P R S w x N 3 0 m c X V v d D s s J n F 1 b 3 Q 7 U 2 V j d G l v b j E v U X V l c n k x L 0 F 1 d G 9 S Z W 1 v d m V k Q 2 9 s d W 1 u c z E u e 1 N 0 Y W 5 k Y X J k R X J y b 3 I s M T h 9 J n F 1 b 3 Q 7 L C Z x d W 9 0 O 1 N l Y 3 R p b 2 4 x L 1 F 1 Z X J 5 M S 9 B d X R v U m V t b 3 Z l Z E N v b H V t b n M x L n t D b 2 V m Z m l j a W V u d F Z h c m l h d G l v b i w x O X 0 m c X V v d D s s J n F 1 b 3 Q 7 U 2 V j d G l v b j E v U X V l c n k x L 0 F 1 d G 9 S Z W 1 v d m V k Q 2 9 s d W 1 u c z E u e 1 N 0 Y X R G b G F n L D I w f S Z x d W 9 0 O 1 0 s J n F 1 b 3 Q 7 Q 2 9 s d W 1 u Q 2 9 1 b n Q m c X V v d D s 6 M j E s J n F 1 b 3 Q 7 S 2 V 5 Q 2 9 s d W 1 u T m F t Z X M m c X V v d D s 6 W 1 0 s J n F 1 b 3 Q 7 Q 2 9 s d W 1 u S W R l b n R p d G l l c y Z x d W 9 0 O z p b J n F 1 b 3 Q 7 U 2 V j d G l v b j E v U X V l c n k x L 0 F 1 d G 9 S Z W 1 v d m V k Q 2 9 s d W 1 u c z E u e 1 N 0 Y W J i c i w w f S Z x d W 9 0 O y w m c X V v d D t T Z W N 0 a W 9 u M S 9 R d W V y e T E v Q X V 0 b 1 J l b W 9 2 Z W R D b 2 x 1 b W 5 z M S 5 7 U 3 R h d G V O Y W 1 l L D F 9 J n F 1 b 3 Q 7 L C Z x d W 9 0 O 1 N l Y 3 R p b 2 4 x L 1 F 1 Z X J 5 M S 9 B d X R v U m V t b 3 Z l Z E N v b H V t b n M x L n t S Z W d p b 2 4 s M n 0 m c X V v d D s s J n F 1 b 3 Q 7 U 2 V j d G l v b j E v U X V l c n k x L 0 F 1 d G 9 S Z W 1 v d m V k Q 2 9 s d W 1 u c z E u e 1 N 0 Y W J i c k x l d m V s L D N 9 J n F 1 b 3 Q 7 L C Z x d W 9 0 O 1 N l Y 3 R p b 2 4 x L 1 F 1 Z X J 5 M S 9 B d X R v U m V t b 3 Z l Z E N v b H V t b n M x L n t Z Z W F y T m 9 y b W V k L D R 9 J n F 1 b 3 Q 7 L C Z x d W 9 0 O 1 N l Y 3 R p b 2 4 x L 1 F 1 Z X J 5 M S 9 B d X R v U m V t b 3 Z l Z E N v b H V t b n M x L n t T d G F n Z S w 1 f S Z x d W 9 0 O y w m c X V v d D t T Z W N 0 a W 9 u M S 9 R d W V y e T E v Q X V 0 b 1 J l b W 9 2 Z W R D b 2 x 1 b W 5 z M S 5 7 R G F 0 Y U Z y b 2 0 s N n 0 m c X V v d D s s J n F 1 b 3 Q 7 U 2 V j d G l v b j E v U X V l c n k x L 0 F 1 d G 9 S Z W 1 v d m V k Q 2 9 s d W 1 u c z E u e 1 B y b 2 p l Y 3 R p b 2 4 s N 3 0 m c X V v d D s s J n F 1 b 3 Q 7 U 2 V j d G l v b j E v U X V l c n k x L 0 F 1 d G 9 S Z W 1 v d m V k Q 2 9 s d W 1 u c z E u e 1 N j a G 9 v b F N l Y 3 R v c i w 4 f S Z x d W 9 0 O y w m c X V v d D t T Z W N 0 a W 9 u M S 9 R d W V y e T E v Q X V 0 b 1 J l b W 9 2 Z W R D b 2 x 1 b W 5 z M S 5 7 R 3 J h Z G V M Z X Z l b C w 5 f S Z x d W 9 0 O y w m c X V v d D t T Z W N 0 a W 9 u M S 9 R d W V y e T E v Q X V 0 b 1 J l b W 9 2 Z W R D b 2 x 1 b W 5 z M S 5 7 U 2 V 4 L D E w f S Z x d W 9 0 O y w m c X V v d D t T Z W N 0 a W 9 u M S 9 R d W V y e T E v Q X V 0 b 1 J l b W 9 2 Z W R D b 2 x 1 b W 5 z M S 5 7 U m F j Z U V 0 a G 5 p Y 2 l 0 e S w x M X 0 m c X V v d D s s J n F 1 b 3 Q 7 U 2 V j d G l v b j E v U X V l c n k x L 0 F 1 d G 9 S Z W 1 v d m V k Q 2 9 s d W 1 u c z E u e 1 J h Y 2 V F d G h u a W N p d H l T a G 9 y d C w x M n 0 m c X V v d D s s J n F 1 b 3 Q 7 U 2 V j d G l v b j E v U X V l c n k x L 0 F 1 d G 9 S Z W 1 v d m V k Q 2 9 s d W 1 u c z E u e 1 N 0 d W R l b n R z L D E z f S Z x d W 9 0 O y w m c X V v d D t T Z W N 0 a W 9 u M S 9 R d W V y e T E v Q X V 0 b 1 J l b W 9 2 Z W R D b 2 x 1 b W 5 z M S 5 7 R 3 J h Z H V h d G V z L D E 0 f S Z x d W 9 0 O y w m c X V v d D t T Z W N 0 a W 9 u M S 9 R d W V y e T E v Q X V 0 b 1 J l b W 9 2 Z W R D b 2 x 1 b W 5 z M S 5 7 U 3 V w c H J l c 3 N M a W 1 p d C w x N X 0 m c X V v d D s s J n F 1 b 3 Q 7 U 2 V j d G l v b j E v U X V l c n k x L 0 F 1 d G 9 S Z W 1 v d m V k Q 2 9 s d W 1 u c z E u e 1 N 1 c H B y Z X N z Z W Q s M T Z 9 J n F 1 b 3 Q 7 L C Z x d W 9 0 O 1 N l Y 3 R p b 2 4 x L 1 F 1 Z X J 5 M S 9 B d X R v U m V t b 3 Z l Z E N v b H V t b n M x L n t N T 0 U s M T d 9 J n F 1 b 3 Q 7 L C Z x d W 9 0 O 1 N l Y 3 R p b 2 4 x L 1 F 1 Z X J 5 M S 9 B d X R v U m V t b 3 Z l Z E N v b H V t b n M x L n t T d G F u Z G F y Z E V y c m 9 y L D E 4 f S Z x d W 9 0 O y w m c X V v d D t T Z W N 0 a W 9 u M S 9 R d W V y e T E v Q X V 0 b 1 J l b W 9 2 Z W R D b 2 x 1 b W 5 z M S 5 7 Q 2 9 l Z m Z p Y 2 l l b n R W Y X J p Y X R p b 2 4 s M T l 9 J n F 1 b 3 Q 7 L C Z x d W 9 0 O 1 N l Y 3 R p b 2 4 x L 1 F 1 Z X J 5 M S 9 B d X R v U m V t b 3 Z l Z E N v b H V t b n M x L n t T d G F 0 R m x h Z y w y M H 0 m c X V v d D t d L C Z x d W 9 0 O 1 J l b G F 0 a W 9 u c 2 h p c E l u Z m 8 m c X V v d D s 6 W 1 1 9 I i A v P j w v U 3 R h Y m x l R W 5 0 c m l l c z 4 8 L 0 l 0 Z W 0 + P E l 0 Z W 0 + P E l 0 Z W 1 M b 2 N h d G l v b j 4 8 S X R l b V R 5 c G U + R m 9 y b X V s Y T w v S X R l b V R 5 c G U + P E l 0 Z W 1 Q Y X R o P l N l Y 3 R p b 2 4 x L 1 F 1 Z X J 5 M S 9 T b 3 V y Y 2 U 8 L 0 l 0 Z W 1 Q Y X R o P j w v S X R l b U x v Y 2 F 0 a W 9 u P j x T d G F i b G V F b n R y a W V z I C 8 + P C 9 J d G V t P j w v S X R l b X M + P C 9 M b 2 N h b F B h Y 2 t h Z 2 V N Z X R h Z G F 0 Y U Z p b G U + F g A A A F B L B Q Y A A A A A A A A A A A A A A A A A A A A A A A D a A A A A A Q A A A N C M n d 8 B F d E R j H o A w E / C l + s B A A A A b I e 8 K V F l 1 0 G G g C 2 o A l f z J g A A A A A C A A A A A A A D Z g A A w A A A A B A A A A A N Z N B e d Q B 6 N 5 a 7 1 G I 7 i X c r A A A A A A S A A A C g A A A A E A A A A P a F H M U / 0 w U z i L k O n B k Q 7 h N Q A A A A Q V P 5 A c 2 C O i G U n l Z u Z D Q m 2 g i j R o 6 J 6 H h C q + t k N 4 Q o F f C 1 B N W 7 7 r j H t Q P Q B / g / 6 M h N l E 0 m F K X q a Q K K m Z 6 F 0 3 S E R 4 P 3 q C R g 8 M D q 6 5 A L V 9 o 8 U s Y U A A A A M v b K G B I t Q s F a e I 4 q 3 / 8 + q y P H q 5 o = < / D a t a M a s h u p > 
</file>

<file path=customXml/itemProps1.xml><?xml version="1.0" encoding="utf-8"?>
<ds:datastoreItem xmlns:ds="http://schemas.openxmlformats.org/officeDocument/2006/customXml" ds:itemID="{233AFEA3-3590-4F8C-8492-35C104B4DD3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Table 13</vt:lpstr>
      <vt:lpstr>Data</vt:lpstr>
      <vt:lpstr>Query1</vt:lpstr>
      <vt:lpstr>Sheet1</vt:lpstr>
      <vt:lpstr>notes</vt:lpstr>
      <vt:lpstr>'Table 13'!Print_Area</vt:lpstr>
      <vt:lpstr>'Table 13'!Table6</vt:lpstr>
    </vt:vector>
  </TitlesOfParts>
  <Company>WICHE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Cherie  Pedersen</dc:creator>
  <cp:lastModifiedBy>Colleen Falkenstern</cp:lastModifiedBy>
  <cp:lastPrinted>2017-01-03T23:12:04Z</cp:lastPrinted>
  <dcterms:created xsi:type="dcterms:W3CDTF">2000-01-10T23:33:21Z</dcterms:created>
  <dcterms:modified xsi:type="dcterms:W3CDTF">2025-10-21T16:39:20Z</dcterms:modified>
</cp:coreProperties>
</file>