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rsch\Fact Books\Current\Web files\"/>
    </mc:Choice>
  </mc:AlternateContent>
  <xr:revisionPtr revIDLastSave="0" documentId="8_{E1C9D19C-F516-4390-AD4C-EB829B5596C7}" xr6:coauthVersionLast="47" xr6:coauthVersionMax="47" xr10:uidLastSave="{00000000-0000-0000-0000-000000000000}"/>
  <bookViews>
    <workbookView xWindow="28680" yWindow="-120" windowWidth="29040" windowHeight="17025" activeTab="1" xr2:uid="{00000000-000D-0000-FFFF-FFFF00000000}"/>
  </bookViews>
  <sheets>
    <sheet name="data" sheetId="25" r:id="rId1"/>
    <sheet name="Table 27" sheetId="3" r:id="rId2"/>
  </sheets>
  <definedNames>
    <definedName name="ExternalData_1" localSheetId="0" hidden="1">data!$A$1:$L$221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3" l="1"/>
  <c r="H36" i="3"/>
  <c r="G37" i="3"/>
  <c r="H37" i="3"/>
  <c r="G38" i="3"/>
  <c r="H38" i="3"/>
  <c r="G39" i="3"/>
  <c r="H39" i="3"/>
  <c r="G40" i="3"/>
  <c r="H40" i="3"/>
  <c r="G41" i="3"/>
  <c r="H41" i="3"/>
  <c r="G42" i="3"/>
  <c r="H42" i="3"/>
  <c r="G43" i="3"/>
  <c r="H43" i="3"/>
  <c r="G44" i="3"/>
  <c r="H44" i="3"/>
  <c r="G45" i="3"/>
  <c r="H45" i="3"/>
  <c r="G46" i="3"/>
  <c r="H46" i="3"/>
  <c r="G47" i="3"/>
  <c r="G22" i="3" s="1"/>
  <c r="H47" i="3"/>
  <c r="G48" i="3"/>
  <c r="G23" i="3" s="1"/>
  <c r="H48" i="3"/>
  <c r="G49" i="3"/>
  <c r="H49" i="3"/>
  <c r="G50" i="3"/>
  <c r="H50" i="3"/>
  <c r="G51" i="3"/>
  <c r="H51" i="3"/>
  <c r="G52" i="3"/>
  <c r="H52" i="3"/>
  <c r="G53" i="3"/>
  <c r="H53" i="3"/>
  <c r="G54" i="3"/>
  <c r="H54" i="3"/>
  <c r="H35" i="3"/>
  <c r="G35" i="3"/>
  <c r="E36" i="3"/>
  <c r="F36" i="3"/>
  <c r="E37" i="3"/>
  <c r="F37" i="3"/>
  <c r="E38" i="3"/>
  <c r="F38" i="3"/>
  <c r="E39" i="3"/>
  <c r="F39" i="3"/>
  <c r="E14" i="3" s="1"/>
  <c r="E40" i="3"/>
  <c r="F40" i="3"/>
  <c r="E41" i="3"/>
  <c r="F41" i="3"/>
  <c r="E42" i="3"/>
  <c r="F42" i="3"/>
  <c r="E43" i="3"/>
  <c r="F43" i="3"/>
  <c r="E44" i="3"/>
  <c r="F44" i="3"/>
  <c r="E45" i="3"/>
  <c r="E20" i="3" s="1"/>
  <c r="F45" i="3"/>
  <c r="E46" i="3"/>
  <c r="F46" i="3"/>
  <c r="E47" i="3"/>
  <c r="F47" i="3"/>
  <c r="E48" i="3"/>
  <c r="E23" i="3" s="1"/>
  <c r="F48" i="3"/>
  <c r="E49" i="3"/>
  <c r="F49" i="3"/>
  <c r="E50" i="3"/>
  <c r="F50" i="3"/>
  <c r="E51" i="3"/>
  <c r="F51" i="3"/>
  <c r="E52" i="3"/>
  <c r="F52" i="3"/>
  <c r="E53" i="3"/>
  <c r="F53" i="3"/>
  <c r="E54" i="3"/>
  <c r="F54" i="3"/>
  <c r="F35" i="3"/>
  <c r="E35" i="3"/>
  <c r="D37" i="3"/>
  <c r="D38" i="3"/>
  <c r="D39" i="3"/>
  <c r="D40" i="3"/>
  <c r="D41" i="3"/>
  <c r="D42" i="3"/>
  <c r="D43" i="3"/>
  <c r="D44" i="3"/>
  <c r="D45" i="3"/>
  <c r="D46" i="3"/>
  <c r="D47" i="3"/>
  <c r="D48" i="3"/>
  <c r="D49" i="3"/>
  <c r="D50" i="3"/>
  <c r="D51" i="3"/>
  <c r="D52" i="3"/>
  <c r="D53" i="3"/>
  <c r="D54" i="3"/>
  <c r="D36" i="3"/>
  <c r="C37" i="3"/>
  <c r="C38" i="3"/>
  <c r="C39" i="3"/>
  <c r="C40" i="3"/>
  <c r="C15" i="3" s="1"/>
  <c r="C41" i="3"/>
  <c r="C42" i="3"/>
  <c r="C17" i="3" s="1"/>
  <c r="C43" i="3"/>
  <c r="C44" i="3"/>
  <c r="C45" i="3"/>
  <c r="C46" i="3"/>
  <c r="C47" i="3"/>
  <c r="C48" i="3"/>
  <c r="C49" i="3"/>
  <c r="C50" i="3"/>
  <c r="C51" i="3"/>
  <c r="C52" i="3"/>
  <c r="C53" i="3"/>
  <c r="C54" i="3"/>
  <c r="C36" i="3"/>
  <c r="E28" i="3"/>
  <c r="G27" i="3"/>
  <c r="E13" i="3"/>
  <c r="G12" i="3"/>
  <c r="G24" i="3" l="1"/>
  <c r="G14" i="3"/>
  <c r="G20" i="3"/>
  <c r="E18" i="3"/>
  <c r="G17" i="3"/>
  <c r="G18" i="3"/>
  <c r="E27" i="3"/>
  <c r="C11" i="3"/>
  <c r="E21" i="3"/>
  <c r="C27" i="3"/>
  <c r="C22" i="3"/>
  <c r="C19" i="3"/>
  <c r="C16" i="3"/>
  <c r="C29" i="3"/>
  <c r="C28" i="3"/>
  <c r="C24" i="3"/>
  <c r="C23" i="3"/>
  <c r="C20" i="3"/>
  <c r="C14" i="3"/>
  <c r="E16" i="3"/>
  <c r="C21" i="3"/>
  <c r="E24" i="3"/>
  <c r="G28" i="3"/>
  <c r="C13" i="3"/>
  <c r="E17" i="3"/>
  <c r="G21" i="3"/>
  <c r="C26" i="3"/>
  <c r="G29" i="3"/>
  <c r="E26" i="3"/>
  <c r="G13" i="3"/>
  <c r="C18" i="3"/>
  <c r="E22" i="3"/>
  <c r="G26" i="3"/>
  <c r="C25" i="3"/>
  <c r="E10" i="3"/>
  <c r="C12" i="3" l="1"/>
  <c r="D55" i="3" l="1"/>
  <c r="C55" i="3" l="1"/>
  <c r="C30" i="3" s="1"/>
  <c r="H55" i="3"/>
  <c r="G55" i="3"/>
  <c r="F55" i="3"/>
  <c r="E55" i="3"/>
  <c r="G10" i="3"/>
  <c r="G30" i="3" l="1"/>
  <c r="E30"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32E639-BF61-45C0-AC14-5D12A977F4B7}"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95CFBCAD-1A20-4C19-B302-E1B0A1F37144}" keepAlive="1" name="Query - Query2" description="Connection to the 'Query2' query in the workbook." type="5" refreshedVersion="8" background="1" saveData="1">
    <dbPr connection="Provider=Microsoft.Mashup.OleDb.1;Data Source=$Workbook$;Location=Query2;Extended Properties=&quot;&quot;" command="SELECT * FROM [Query2]"/>
  </connection>
</connections>
</file>

<file path=xl/sharedStrings.xml><?xml version="1.0" encoding="utf-8"?>
<sst xmlns="http://schemas.openxmlformats.org/spreadsheetml/2006/main" count="985" uniqueCount="149">
  <si>
    <t>Table 27</t>
  </si>
  <si>
    <t>Alaska</t>
  </si>
  <si>
    <t>Two-Year</t>
  </si>
  <si>
    <t>Baccalaureate/Master's</t>
  </si>
  <si>
    <t>Research/Doctoral</t>
  </si>
  <si>
    <t>Arizona</t>
  </si>
  <si>
    <t>State</t>
  </si>
  <si>
    <t>California</t>
  </si>
  <si>
    <t>Colorado</t>
  </si>
  <si>
    <t>Hawaii</t>
  </si>
  <si>
    <t>Idaho</t>
  </si>
  <si>
    <t>Montana</t>
  </si>
  <si>
    <t>Nevada</t>
  </si>
  <si>
    <t>N/A</t>
  </si>
  <si>
    <t>New Mexico</t>
  </si>
  <si>
    <t>North Dakota</t>
  </si>
  <si>
    <t>Oregon</t>
  </si>
  <si>
    <t>South Dakota</t>
  </si>
  <si>
    <t>Utah</t>
  </si>
  <si>
    <t>Washington</t>
  </si>
  <si>
    <t>Wyoming</t>
  </si>
  <si>
    <t>WICHE</t>
  </si>
  <si>
    <t>Amount Awarded</t>
  </si>
  <si>
    <t>State-Supported Institutions</t>
  </si>
  <si>
    <t>Alabama</t>
  </si>
  <si>
    <t>Arkansas</t>
  </si>
  <si>
    <t>American Samoa</t>
  </si>
  <si>
    <t>Connecticut</t>
  </si>
  <si>
    <t>District of Columbia</t>
  </si>
  <si>
    <t>Delaware</t>
  </si>
  <si>
    <t>Florida</t>
  </si>
  <si>
    <t>Georgia</t>
  </si>
  <si>
    <t>Guam</t>
  </si>
  <si>
    <t>Iowa</t>
  </si>
  <si>
    <t>Illinois</t>
  </si>
  <si>
    <t>Indiana</t>
  </si>
  <si>
    <t>Kansas</t>
  </si>
  <si>
    <t>Kentucky</t>
  </si>
  <si>
    <t>Louisiana</t>
  </si>
  <si>
    <t>Massachusetts</t>
  </si>
  <si>
    <t>Maryland</t>
  </si>
  <si>
    <t>Maine</t>
  </si>
  <si>
    <t>Marshall Islands</t>
  </si>
  <si>
    <t>Michigan</t>
  </si>
  <si>
    <t>Minnesota</t>
  </si>
  <si>
    <t>Missouri</t>
  </si>
  <si>
    <t>Mississippi</t>
  </si>
  <si>
    <t>North Carolina</t>
  </si>
  <si>
    <t>Nebraska</t>
  </si>
  <si>
    <t>New Hampshire</t>
  </si>
  <si>
    <t>New Jersey</t>
  </si>
  <si>
    <t>New York</t>
  </si>
  <si>
    <t>Ohio</t>
  </si>
  <si>
    <t>Oklahoma</t>
  </si>
  <si>
    <t>Pennsylvania</t>
  </si>
  <si>
    <t>Puerto Rico</t>
  </si>
  <si>
    <t>Palau</t>
  </si>
  <si>
    <t>Rhode Island</t>
  </si>
  <si>
    <t>South Carolina</t>
  </si>
  <si>
    <t>Tennessee</t>
  </si>
  <si>
    <t>Texas</t>
  </si>
  <si>
    <t>Virginia</t>
  </si>
  <si>
    <t>Virgin Islands</t>
  </si>
  <si>
    <t>Vermont</t>
  </si>
  <si>
    <t>Wisconsin</t>
  </si>
  <si>
    <t>West Virginia</t>
  </si>
  <si>
    <t>FTE</t>
  </si>
  <si>
    <t>Comm. of No. Marianas</t>
  </si>
  <si>
    <t>AK</t>
  </si>
  <si>
    <t>AZ</t>
  </si>
  <si>
    <t>CO</t>
  </si>
  <si>
    <t>MT</t>
  </si>
  <si>
    <t>CA</t>
  </si>
  <si>
    <t>MP</t>
  </si>
  <si>
    <t>GU</t>
  </si>
  <si>
    <t>HI</t>
  </si>
  <si>
    <t>ID</t>
  </si>
  <si>
    <t>NV</t>
  </si>
  <si>
    <t>NM</t>
  </si>
  <si>
    <t>ND</t>
  </si>
  <si>
    <t>OR</t>
  </si>
  <si>
    <t>SD</t>
  </si>
  <si>
    <t>UT</t>
  </si>
  <si>
    <t>WA</t>
  </si>
  <si>
    <t>WY</t>
  </si>
  <si>
    <t>PW</t>
  </si>
  <si>
    <t>YearNormed</t>
  </si>
  <si>
    <t>FiscalYear</t>
  </si>
  <si>
    <t>DegGrant</t>
  </si>
  <si>
    <t>Sector</t>
  </si>
  <si>
    <t>CarnegieGroup</t>
  </si>
  <si>
    <t>Stabbr</t>
  </si>
  <si>
    <t>StateName</t>
  </si>
  <si>
    <t>Region</t>
  </si>
  <si>
    <t>ExpenditureTypeLabel</t>
  </si>
  <si>
    <t>CoreFlag</t>
  </si>
  <si>
    <t>Expenditures</t>
  </si>
  <si>
    <t>ugfte</t>
  </si>
  <si>
    <t>_W</t>
  </si>
  <si>
    <t>ScholarshipFellowship</t>
  </si>
  <si>
    <t>AL</t>
  </si>
  <si>
    <t>_S</t>
  </si>
  <si>
    <t>AR</t>
  </si>
  <si>
    <t>CT</t>
  </si>
  <si>
    <t>_N</t>
  </si>
  <si>
    <t>DC</t>
  </si>
  <si>
    <t>DE</t>
  </si>
  <si>
    <t>FL</t>
  </si>
  <si>
    <t>GA</t>
  </si>
  <si>
    <t>IA</t>
  </si>
  <si>
    <t>_M</t>
  </si>
  <si>
    <t>IL</t>
  </si>
  <si>
    <t>IN</t>
  </si>
  <si>
    <t>KS</t>
  </si>
  <si>
    <t>KY</t>
  </si>
  <si>
    <t>LA</t>
  </si>
  <si>
    <t>MA</t>
  </si>
  <si>
    <t>MD</t>
  </si>
  <si>
    <t>ME</t>
  </si>
  <si>
    <t>MI</t>
  </si>
  <si>
    <t>MN</t>
  </si>
  <si>
    <t>MO</t>
  </si>
  <si>
    <t>MS</t>
  </si>
  <si>
    <t>NC</t>
  </si>
  <si>
    <t>NE</t>
  </si>
  <si>
    <t>NH</t>
  </si>
  <si>
    <t>NJ</t>
  </si>
  <si>
    <t>NY</t>
  </si>
  <si>
    <t>OH</t>
  </si>
  <si>
    <t>OK</t>
  </si>
  <si>
    <t>PA</t>
  </si>
  <si>
    <t>PR</t>
  </si>
  <si>
    <t>_O</t>
  </si>
  <si>
    <t>RI</t>
  </si>
  <si>
    <t>SC</t>
  </si>
  <si>
    <t>TN</t>
  </si>
  <si>
    <t>TX</t>
  </si>
  <si>
    <t>VA</t>
  </si>
  <si>
    <t>VI</t>
  </si>
  <si>
    <t>VT</t>
  </si>
  <si>
    <t>WI</t>
  </si>
  <si>
    <t>WV</t>
  </si>
  <si>
    <t>AS</t>
  </si>
  <si>
    <t>FM</t>
  </si>
  <si>
    <t>Fed. States of Micronesia</t>
  </si>
  <si>
    <t>MH</t>
  </si>
  <si>
    <t>Commonwealth of Northern Marianas</t>
  </si>
  <si>
    <t>Restricted &amp; Unrestricted Grant Aid per Full-Time Equivalent Student, 2021-22</t>
  </si>
  <si>
    <t>Updated 6/3/24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</si>
</sst>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6" formatCode="_(* #,##0_);_(* \(#,##0\);_(* &quot;-&quot;??_);_(@_)"/>
  </numFmts>
  <fonts count="15" x14ac:knownFonts="1">
    <font>
      <sz val="10"/>
      <name val="Arial"/>
    </font>
    <font>
      <sz val="10"/>
      <name val="Arial"/>
      <family val="2"/>
    </font>
    <font>
      <sz val="11"/>
      <name val="Arial"/>
      <family val="2"/>
    </font>
    <font>
      <b/>
      <sz val="16"/>
      <name val="Arial"/>
      <family val="2"/>
    </font>
    <font>
      <sz val="11"/>
      <name val="Arial"/>
      <family val="2"/>
    </font>
    <font>
      <b/>
      <sz val="10"/>
      <name val="Arial"/>
      <family val="2"/>
    </font>
    <font>
      <b/>
      <sz val="14"/>
      <name val="Arial"/>
      <family val="2"/>
    </font>
    <font>
      <sz val="14"/>
      <name val="Arial"/>
      <family val="2"/>
    </font>
    <font>
      <sz val="12"/>
      <name val="Arial"/>
      <family val="2"/>
    </font>
    <font>
      <b/>
      <sz val="12"/>
      <name val="Arial"/>
      <family val="2"/>
    </font>
    <font>
      <sz val="10"/>
      <name val="Arial"/>
      <family val="2"/>
    </font>
    <font>
      <sz val="10"/>
      <color rgb="FFFF0000"/>
      <name val="Arial"/>
      <family val="2"/>
    </font>
    <font>
      <sz val="11"/>
      <color rgb="FFFF0000"/>
      <name val="Arial"/>
      <family val="2"/>
    </font>
    <font>
      <sz val="10"/>
      <name val="Arial"/>
      <family val="2"/>
    </font>
    <font>
      <sz val="12"/>
      <color rgb="FFFF0000"/>
      <name val="Arial"/>
      <family val="2"/>
    </font>
  </fonts>
  <fills count="2">
    <fill>
      <patternFill patternType="none"/>
    </fill>
    <fill>
      <patternFill patternType="gray125"/>
    </fill>
  </fills>
  <borders count="11">
    <border>
      <left/>
      <right/>
      <top/>
      <bottom/>
      <diagonal/>
    </border>
    <border>
      <left/>
      <right/>
      <top/>
      <bottom style="double">
        <color indexed="8"/>
      </bottom>
      <diagonal/>
    </border>
    <border>
      <left/>
      <right/>
      <top style="double">
        <color indexed="8"/>
      </top>
      <bottom/>
      <diagonal/>
    </border>
    <border>
      <left/>
      <right/>
      <top/>
      <bottom style="double">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s>
  <cellStyleXfs count="4">
    <xf numFmtId="0" fontId="0" fillId="0" borderId="0"/>
    <xf numFmtId="43" fontId="1" fillId="0" borderId="0" applyFont="0" applyFill="0" applyBorder="0" applyAlignment="0" applyProtection="0"/>
    <xf numFmtId="0" fontId="4" fillId="0" borderId="0"/>
    <xf numFmtId="9" fontId="13" fillId="0" borderId="0" applyFont="0" applyFill="0" applyBorder="0" applyAlignment="0" applyProtection="0"/>
  </cellStyleXfs>
  <cellXfs count="54">
    <xf numFmtId="0" fontId="0" fillId="0" borderId="0" xfId="0"/>
    <xf numFmtId="0" fontId="11" fillId="0" borderId="0" xfId="0" applyFont="1"/>
    <xf numFmtId="0" fontId="8" fillId="0" borderId="0" xfId="0" applyFont="1"/>
    <xf numFmtId="0" fontId="9" fillId="0" borderId="0" xfId="2" applyFont="1" applyAlignment="1">
      <alignment horizontal="center"/>
    </xf>
    <xf numFmtId="0" fontId="3" fillId="0" borderId="0" xfId="2" applyFont="1" applyAlignment="1">
      <alignment horizontal="centerContinuous"/>
    </xf>
    <xf numFmtId="0" fontId="6" fillId="0" borderId="0" xfId="2" applyFont="1" applyAlignment="1">
      <alignment horizontal="centerContinuous"/>
    </xf>
    <xf numFmtId="0" fontId="6" fillId="0" borderId="4" xfId="2" applyFont="1" applyBorder="1" applyAlignment="1">
      <alignment horizontal="centerContinuous"/>
    </xf>
    <xf numFmtId="0" fontId="6" fillId="0" borderId="6" xfId="2" applyFont="1" applyBorder="1" applyAlignment="1">
      <alignment horizontal="centerContinuous"/>
    </xf>
    <xf numFmtId="0" fontId="10" fillId="0" borderId="0" xfId="2" applyFont="1" applyAlignment="1">
      <alignment horizontal="centerContinuous"/>
    </xf>
    <xf numFmtId="0" fontId="5" fillId="0" borderId="0" xfId="2" applyFont="1" applyAlignment="1">
      <alignment horizontal="centerContinuous"/>
    </xf>
    <xf numFmtId="0" fontId="5" fillId="0" borderId="4" xfId="2" applyFont="1" applyBorder="1" applyAlignment="1">
      <alignment horizontal="centerContinuous"/>
    </xf>
    <xf numFmtId="0" fontId="10" fillId="0" borderId="6" xfId="2" applyFont="1" applyBorder="1" applyAlignment="1">
      <alignment horizontal="centerContinuous"/>
    </xf>
    <xf numFmtId="0" fontId="10" fillId="0" borderId="0" xfId="0" applyFont="1"/>
    <xf numFmtId="0" fontId="5" fillId="0" borderId="1" xfId="2" applyFont="1" applyBorder="1" applyAlignment="1">
      <alignment horizontal="left"/>
    </xf>
    <xf numFmtId="0" fontId="5" fillId="0" borderId="0" xfId="2" applyFont="1" applyAlignment="1">
      <alignment horizontal="right"/>
    </xf>
    <xf numFmtId="0" fontId="10" fillId="0" borderId="0" xfId="2" applyFont="1"/>
    <xf numFmtId="0" fontId="5" fillId="0" borderId="4" xfId="2" applyFont="1" applyBorder="1" applyAlignment="1">
      <alignment horizontal="right"/>
    </xf>
    <xf numFmtId="0" fontId="10" fillId="0" borderId="6" xfId="2" applyFont="1" applyBorder="1"/>
    <xf numFmtId="0" fontId="5" fillId="0" borderId="0" xfId="2" applyFont="1"/>
    <xf numFmtId="37" fontId="10" fillId="0" borderId="0" xfId="2" applyNumberFormat="1" applyFont="1" applyAlignment="1">
      <alignment horizontal="centerContinuous"/>
    </xf>
    <xf numFmtId="0" fontId="5" fillId="0" borderId="1" xfId="2" applyFont="1" applyBorder="1" applyAlignment="1">
      <alignment horizontal="right"/>
    </xf>
    <xf numFmtId="0" fontId="5" fillId="0" borderId="3" xfId="2" applyFont="1" applyBorder="1" applyAlignment="1">
      <alignment horizontal="right"/>
    </xf>
    <xf numFmtId="0" fontId="5" fillId="0" borderId="5" xfId="2" applyFont="1" applyBorder="1" applyAlignment="1">
      <alignment horizontal="right"/>
    </xf>
    <xf numFmtId="0" fontId="5" fillId="0" borderId="7" xfId="2" applyFont="1" applyBorder="1" applyAlignment="1">
      <alignment horizontal="right"/>
    </xf>
    <xf numFmtId="0" fontId="5" fillId="0" borderId="2" xfId="2" applyFont="1" applyBorder="1" applyAlignment="1">
      <alignment horizontal="right"/>
    </xf>
    <xf numFmtId="3" fontId="10" fillId="0" borderId="0" xfId="0" applyNumberFormat="1" applyFont="1"/>
    <xf numFmtId="3" fontId="10" fillId="0" borderId="6" xfId="0" applyNumberFormat="1" applyFont="1" applyBorder="1"/>
    <xf numFmtId="164" fontId="10" fillId="0" borderId="0" xfId="2" applyNumberFormat="1" applyFont="1" applyAlignment="1">
      <alignment horizontal="right"/>
    </xf>
    <xf numFmtId="0" fontId="6" fillId="0" borderId="0" xfId="2" applyFont="1"/>
    <xf numFmtId="164" fontId="7" fillId="0" borderId="0" xfId="2" applyNumberFormat="1" applyFont="1" applyAlignment="1">
      <alignment horizontal="right"/>
    </xf>
    <xf numFmtId="3" fontId="7" fillId="0" borderId="0" xfId="0" applyNumberFormat="1" applyFont="1"/>
    <xf numFmtId="0" fontId="2" fillId="0" borderId="0" xfId="2" applyFont="1"/>
    <xf numFmtId="0" fontId="12" fillId="0" borderId="0" xfId="2" applyFont="1"/>
    <xf numFmtId="0" fontId="14" fillId="0" borderId="0" xfId="0" applyFont="1"/>
    <xf numFmtId="9" fontId="11" fillId="0" borderId="0" xfId="3" applyFont="1" applyFill="1"/>
    <xf numFmtId="164" fontId="1" fillId="0" borderId="0" xfId="0" applyNumberFormat="1" applyFont="1" applyAlignment="1">
      <alignment horizontal="right"/>
    </xf>
    <xf numFmtId="0" fontId="1" fillId="0" borderId="0" xfId="0" applyFont="1"/>
    <xf numFmtId="0" fontId="5" fillId="0" borderId="9" xfId="2" applyFont="1" applyBorder="1" applyAlignment="1">
      <alignment horizontal="right"/>
    </xf>
    <xf numFmtId="0" fontId="10" fillId="0" borderId="8" xfId="2" applyFont="1" applyBorder="1"/>
    <xf numFmtId="164" fontId="1" fillId="0" borderId="6" xfId="0" applyNumberFormat="1" applyFont="1" applyBorder="1" applyAlignment="1">
      <alignment horizontal="right"/>
    </xf>
    <xf numFmtId="0" fontId="5" fillId="0" borderId="10" xfId="2" applyFont="1" applyBorder="1" applyAlignment="1">
      <alignment horizontal="right"/>
    </xf>
    <xf numFmtId="164" fontId="10" fillId="0" borderId="6" xfId="2" applyNumberFormat="1" applyFont="1" applyBorder="1" applyAlignment="1">
      <alignment horizontal="center"/>
    </xf>
    <xf numFmtId="164" fontId="1" fillId="0" borderId="0" xfId="2" applyNumberFormat="1" applyFont="1" applyAlignment="1">
      <alignment horizontal="center"/>
    </xf>
    <xf numFmtId="164" fontId="10" fillId="0" borderId="0" xfId="2" applyNumberFormat="1" applyFont="1" applyAlignment="1">
      <alignment horizontal="center"/>
    </xf>
    <xf numFmtId="0" fontId="9" fillId="0" borderId="0" xfId="2" applyFont="1" applyAlignment="1">
      <alignment horizontal="center"/>
    </xf>
    <xf numFmtId="0" fontId="5" fillId="0" borderId="3" xfId="2" applyFont="1" applyBorder="1" applyAlignment="1">
      <alignment horizontal="center"/>
    </xf>
    <xf numFmtId="0" fontId="5" fillId="0" borderId="5" xfId="2" applyFont="1" applyBorder="1" applyAlignment="1">
      <alignment horizontal="center"/>
    </xf>
    <xf numFmtId="0" fontId="5" fillId="0" borderId="7" xfId="2" applyFont="1" applyBorder="1" applyAlignment="1">
      <alignment horizontal="center"/>
    </xf>
    <xf numFmtId="0" fontId="0" fillId="0" borderId="0" xfId="0" applyNumberFormat="1"/>
    <xf numFmtId="166" fontId="1" fillId="0" borderId="0" xfId="1" applyNumberFormat="1" applyFont="1" applyAlignment="1">
      <alignment horizontal="right"/>
    </xf>
    <xf numFmtId="164" fontId="10" fillId="0" borderId="0" xfId="2" applyNumberFormat="1" applyFont="1" applyBorder="1" applyAlignment="1">
      <alignment horizontal="right"/>
    </xf>
    <xf numFmtId="166" fontId="1" fillId="0" borderId="6" xfId="1" applyNumberFormat="1" applyFont="1" applyBorder="1" applyAlignment="1">
      <alignment horizontal="right"/>
    </xf>
    <xf numFmtId="164" fontId="10" fillId="0" borderId="0" xfId="2" applyNumberFormat="1" applyFont="1" applyBorder="1" applyAlignment="1">
      <alignment horizontal="center"/>
    </xf>
    <xf numFmtId="164" fontId="1" fillId="0" borderId="0" xfId="2" applyNumberFormat="1" applyFont="1" applyBorder="1" applyAlignment="1">
      <alignment horizontal="center"/>
    </xf>
  </cellXfs>
  <cellStyles count="4">
    <cellStyle name="Comma" xfId="1" builtinId="3"/>
    <cellStyle name="Normal" xfId="0" builtinId="0"/>
    <cellStyle name="Normal_AF99-D" xfId="2" xr:uid="{00000000-0005-0000-0000-000006000000}"/>
    <cellStyle name="Percent" xfId="3" builtinId="5"/>
  </cellStyles>
  <dxfs count="4">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xdr:col>
      <xdr:colOff>9525</xdr:colOff>
      <xdr:row>57</xdr:row>
      <xdr:rowOff>0</xdr:rowOff>
    </xdr:from>
    <xdr:to>
      <xdr:col>7</xdr:col>
      <xdr:colOff>1277471</xdr:colOff>
      <xdr:row>66</xdr:row>
      <xdr:rowOff>67235</xdr:rowOff>
    </xdr:to>
    <xdr:sp macro="" textlink="" fLocksText="0">
      <xdr:nvSpPr>
        <xdr:cNvPr id="2049" name="Text 2">
          <a:extLst>
            <a:ext uri="{FF2B5EF4-FFF2-40B4-BE49-F238E27FC236}">
              <a16:creationId xmlns:a16="http://schemas.microsoft.com/office/drawing/2014/main" id="{00000000-0008-0000-0000-000001080000}"/>
            </a:ext>
          </a:extLst>
        </xdr:cNvPr>
        <xdr:cNvSpPr txBox="1">
          <a:spLocks noChangeArrowheads="1"/>
        </xdr:cNvSpPr>
      </xdr:nvSpPr>
      <xdr:spPr bwMode="auto">
        <a:xfrm>
          <a:off x="603437" y="9076765"/>
          <a:ext cx="9414622" cy="1680882"/>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ysClr val="windowText" lastClr="000000"/>
              </a:solidFill>
              <a:latin typeface="Arial"/>
              <a:cs typeface="Arial"/>
            </a:rPr>
            <a:t>Notes: Encompasses undergraduate and graduate students. The Commonwealth of the Northern Mariana Islands (Comm. of No. Marianas) has only one public institution, the Northern Marianas College, which is Baccalaureate by Carnegie Classification but is included among two-years at the request of the college. Wyoming has no public baccalaureate/master's institutions. Data represent total scholarships and fellowships from all sources and includes discounts and allowances. Restricted funds are those funds designated by the donor to be used only for student financial aid. Unrestricted funds are those over which institutions have discretion. FTE was calculated on the basis of instructional activity. All of Alaska's community colleges have been placed under the University of Alaska Anchorage umbrella as of 2014; Iḷisaġvik College is a tribal college.</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Sources:  National Center for Education Statistics (NCES), Integrated Postsecondary Education Data System (IPEDS). </a:t>
          </a:r>
          <a:r>
            <a:rPr lang="en-US" sz="1000" b="0" i="1" u="none" strike="noStrike" baseline="0">
              <a:solidFill>
                <a:sysClr val="windowText" lastClr="000000"/>
              </a:solidFill>
              <a:latin typeface="Arial"/>
              <a:cs typeface="Arial"/>
            </a:rPr>
            <a:t>Finance Survey </a:t>
          </a:r>
          <a:r>
            <a:rPr lang="en-US" sz="1000" b="0" i="0" u="none" strike="noStrike" baseline="0">
              <a:solidFill>
                <a:sysClr val="windowText" lastClr="000000"/>
              </a:solidFill>
              <a:latin typeface="Arial"/>
              <a:cs typeface="Arial"/>
            </a:rPr>
            <a:t>and </a:t>
          </a:r>
          <a:r>
            <a:rPr lang="en-US" sz="1000" b="0" i="1" u="none" strike="noStrike" baseline="0">
              <a:solidFill>
                <a:sysClr val="windowText" lastClr="000000"/>
              </a:solidFill>
              <a:latin typeface="Arial"/>
              <a:cs typeface="Arial"/>
            </a:rPr>
            <a:t>12-Month Instructional Activity Survey. </a:t>
          </a:r>
          <a:r>
            <a:rPr lang="en-US" sz="1000" b="0" i="0" u="none" strike="noStrike" baseline="0">
              <a:solidFill>
                <a:sysClr val="windowText" lastClr="000000"/>
              </a:solidFill>
              <a:latin typeface="Arial"/>
              <a:cs typeface="Arial"/>
            </a:rPr>
            <a:t>WICHE calculations.  </a:t>
          </a:r>
          <a:endParaRPr lang="en-US" sz="1100" b="0" i="0" u="none" strike="noStrike" baseline="0">
            <a:solidFill>
              <a:sysClr val="windowText" lastClr="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fLocksWithSheet="0"/>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EB6D296B-4021-40DA-87E1-E689D6F0CDDA}" autoFormatId="16" applyNumberFormats="0" applyBorderFormats="0" applyFontFormats="0" applyPatternFormats="0" applyAlignmentFormats="0" applyWidthHeightFormats="0">
  <queryTableRefresh nextId="13">
    <queryTableFields count="12">
      <queryTableField id="1" name="YearNormed" tableColumnId="1"/>
      <queryTableField id="2" name="FiscalYear" tableColumnId="2"/>
      <queryTableField id="3" name="DegGrant" tableColumnId="3"/>
      <queryTableField id="4" name="Sector" tableColumnId="4"/>
      <queryTableField id="5" name="CarnegieGroup" tableColumnId="5"/>
      <queryTableField id="6" name="Stabbr" tableColumnId="6"/>
      <queryTableField id="7" name="StateName" tableColumnId="7"/>
      <queryTableField id="8" name="Region" tableColumnId="8"/>
      <queryTableField id="9" name="ExpenditureTypeLabel" tableColumnId="9"/>
      <queryTableField id="10" name="CoreFlag" tableColumnId="10"/>
      <queryTableField id="11" name="Expenditures" tableColumnId="11"/>
      <queryTableField id="12" name="ugfte" tableColumnId="1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A17CE8-AA66-4631-AA49-7249A31B15CC}" name="Query2" displayName="Query2" ref="A1:L221" tableType="queryTable" totalsRowShown="0">
  <autoFilter ref="A1:L221" xr:uid="{64A17CE8-AA66-4631-AA49-7249A31B15CC}"/>
  <tableColumns count="12">
    <tableColumn id="1" xr3:uid="{634A17B5-966C-4665-A0B1-62883A6E5C1B}" uniqueName="1" name="YearNormed" queryTableFieldId="1"/>
    <tableColumn id="2" xr3:uid="{559D535E-2E8D-4F66-8B2E-209CC75CC882}" uniqueName="2" name="FiscalYear" queryTableFieldId="2"/>
    <tableColumn id="3" xr3:uid="{3153F938-20B1-4C62-85B1-FC9E1784DC14}" uniqueName="3" name="DegGrant" queryTableFieldId="3"/>
    <tableColumn id="4" xr3:uid="{11A009C0-1600-4AF4-889B-62EE27EA210D}" uniqueName="4" name="Sector" queryTableFieldId="4"/>
    <tableColumn id="5" xr3:uid="{3022BEB4-EE98-419A-BFE3-0F93F00B292A}" uniqueName="5" name="CarnegieGroup" queryTableFieldId="5"/>
    <tableColumn id="6" xr3:uid="{B03461F2-257D-497F-8B72-38CBA2A49C8E}" uniqueName="6" name="Stabbr" queryTableFieldId="6" dataDxfId="3"/>
    <tableColumn id="7" xr3:uid="{D667E311-8B66-4B9C-A731-0975EC857F4E}" uniqueName="7" name="StateName" queryTableFieldId="7" dataDxfId="2"/>
    <tableColumn id="8" xr3:uid="{52F5DE2C-E29E-436F-9C3F-74792B591D19}" uniqueName="8" name="Region" queryTableFieldId="8" dataDxfId="1"/>
    <tableColumn id="9" xr3:uid="{89492CF3-ED1E-47B0-9B6B-33454CEF4F1A}" uniqueName="9" name="ExpenditureTypeLabel" queryTableFieldId="9" dataDxfId="0"/>
    <tableColumn id="10" xr3:uid="{EDE2B24A-D052-4F29-93CC-0756A551718A}" uniqueName="10" name="CoreFlag" queryTableFieldId="10"/>
    <tableColumn id="11" xr3:uid="{69E4A55B-AD6A-4B3C-9015-E87C0517FA1E}" uniqueName="11" name="Expenditures" queryTableFieldId="11"/>
    <tableColumn id="12" xr3:uid="{9D0725E7-6823-4CDE-A80C-5BAA69F810DA}" uniqueName="12" name="ugfte" queryTableFieldId="1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AE83-72C9-498B-B770-735F4439AF97}">
  <dimension ref="A1:L221"/>
  <sheetViews>
    <sheetView workbookViewId="0"/>
  </sheetViews>
  <sheetFormatPr defaultRowHeight="12.75" x14ac:dyDescent="0.2"/>
  <cols>
    <col min="1" max="1" width="14.5703125" bestFit="1" customWidth="1"/>
    <col min="2" max="2" width="12.7109375" bestFit="1" customWidth="1"/>
    <col min="3" max="3" width="11.85546875" bestFit="1" customWidth="1"/>
    <col min="5" max="5" width="17.28515625" bestFit="1" customWidth="1"/>
    <col min="6" max="6" width="9.28515625" bestFit="1" customWidth="1"/>
    <col min="7" max="7" width="32.140625" bestFit="1" customWidth="1"/>
    <col min="8" max="8" width="9.7109375" bestFit="1" customWidth="1"/>
    <col min="9" max="9" width="24.28515625" bestFit="1" customWidth="1"/>
    <col min="10" max="10" width="11.5703125" bestFit="1" customWidth="1"/>
    <col min="11" max="11" width="15.140625" bestFit="1" customWidth="1"/>
    <col min="12" max="12" width="7.85546875" bestFit="1" customWidth="1"/>
  </cols>
  <sheetData>
    <row r="1" spans="1:12" x14ac:dyDescent="0.2">
      <c r="A1" t="s">
        <v>86</v>
      </c>
      <c r="B1" t="s">
        <v>87</v>
      </c>
      <c r="C1" t="s">
        <v>88</v>
      </c>
      <c r="D1" t="s">
        <v>89</v>
      </c>
      <c r="E1" t="s">
        <v>90</v>
      </c>
      <c r="F1" t="s">
        <v>91</v>
      </c>
      <c r="G1" t="s">
        <v>92</v>
      </c>
      <c r="H1" t="s">
        <v>93</v>
      </c>
      <c r="I1" t="s">
        <v>94</v>
      </c>
      <c r="J1" t="s">
        <v>95</v>
      </c>
      <c r="K1" t="s">
        <v>96</v>
      </c>
      <c r="L1" t="s">
        <v>97</v>
      </c>
    </row>
    <row r="2" spans="1:12" x14ac:dyDescent="0.2">
      <c r="A2">
        <v>2021</v>
      </c>
      <c r="B2">
        <v>2022</v>
      </c>
      <c r="C2">
        <v>1</v>
      </c>
      <c r="D2">
        <v>1</v>
      </c>
      <c r="E2">
        <v>2</v>
      </c>
      <c r="F2" s="48" t="s">
        <v>68</v>
      </c>
      <c r="G2" s="48" t="s">
        <v>1</v>
      </c>
      <c r="H2" s="48" t="s">
        <v>98</v>
      </c>
      <c r="I2" s="48" t="s">
        <v>99</v>
      </c>
      <c r="J2" t="b">
        <v>0</v>
      </c>
      <c r="K2">
        <v>27000905</v>
      </c>
      <c r="L2">
        <v>6998</v>
      </c>
    </row>
    <row r="3" spans="1:12" x14ac:dyDescent="0.2">
      <c r="A3">
        <v>2021</v>
      </c>
      <c r="B3">
        <v>2022</v>
      </c>
      <c r="C3">
        <v>1</v>
      </c>
      <c r="D3">
        <v>1</v>
      </c>
      <c r="E3">
        <v>2</v>
      </c>
      <c r="F3" s="48" t="s">
        <v>100</v>
      </c>
      <c r="G3" s="48" t="s">
        <v>24</v>
      </c>
      <c r="H3" s="48" t="s">
        <v>101</v>
      </c>
      <c r="I3" s="48" t="s">
        <v>99</v>
      </c>
      <c r="J3" t="b">
        <v>0</v>
      </c>
      <c r="K3">
        <v>128851806</v>
      </c>
      <c r="L3">
        <v>35011</v>
      </c>
    </row>
    <row r="4" spans="1:12" x14ac:dyDescent="0.2">
      <c r="A4">
        <v>2021</v>
      </c>
      <c r="B4">
        <v>2022</v>
      </c>
      <c r="C4">
        <v>1</v>
      </c>
      <c r="D4">
        <v>1</v>
      </c>
      <c r="E4">
        <v>2</v>
      </c>
      <c r="F4" s="48" t="s">
        <v>102</v>
      </c>
      <c r="G4" s="48" t="s">
        <v>25</v>
      </c>
      <c r="H4" s="48" t="s">
        <v>101</v>
      </c>
      <c r="I4" s="48" t="s">
        <v>99</v>
      </c>
      <c r="J4" t="b">
        <v>0</v>
      </c>
      <c r="K4">
        <v>62707619</v>
      </c>
      <c r="L4">
        <v>23457</v>
      </c>
    </row>
    <row r="5" spans="1:12" x14ac:dyDescent="0.2">
      <c r="A5">
        <v>2021</v>
      </c>
      <c r="B5">
        <v>2022</v>
      </c>
      <c r="C5">
        <v>1</v>
      </c>
      <c r="D5">
        <v>1</v>
      </c>
      <c r="E5">
        <v>2</v>
      </c>
      <c r="F5" s="48" t="s">
        <v>72</v>
      </c>
      <c r="G5" s="48" t="s">
        <v>7</v>
      </c>
      <c r="H5" s="48" t="s">
        <v>98</v>
      </c>
      <c r="I5" s="48" t="s">
        <v>99</v>
      </c>
      <c r="J5" t="b">
        <v>0</v>
      </c>
      <c r="K5">
        <v>1012424660</v>
      </c>
      <c r="L5">
        <v>221735</v>
      </c>
    </row>
    <row r="6" spans="1:12" x14ac:dyDescent="0.2">
      <c r="A6">
        <v>2021</v>
      </c>
      <c r="B6">
        <v>2022</v>
      </c>
      <c r="C6">
        <v>1</v>
      </c>
      <c r="D6">
        <v>1</v>
      </c>
      <c r="E6">
        <v>2</v>
      </c>
      <c r="F6" s="48" t="s">
        <v>70</v>
      </c>
      <c r="G6" s="48" t="s">
        <v>8</v>
      </c>
      <c r="H6" s="48" t="s">
        <v>98</v>
      </c>
      <c r="I6" s="48" t="s">
        <v>99</v>
      </c>
      <c r="J6" t="b">
        <v>0</v>
      </c>
      <c r="K6">
        <v>190784918</v>
      </c>
      <c r="L6">
        <v>41985</v>
      </c>
    </row>
    <row r="7" spans="1:12" x14ac:dyDescent="0.2">
      <c r="A7">
        <v>2021</v>
      </c>
      <c r="B7">
        <v>2022</v>
      </c>
      <c r="C7">
        <v>1</v>
      </c>
      <c r="D7">
        <v>1</v>
      </c>
      <c r="E7">
        <v>2</v>
      </c>
      <c r="F7" s="48" t="s">
        <v>103</v>
      </c>
      <c r="G7" s="48" t="s">
        <v>27</v>
      </c>
      <c r="H7" s="48" t="s">
        <v>104</v>
      </c>
      <c r="I7" s="48" t="s">
        <v>99</v>
      </c>
      <c r="J7" t="b">
        <v>0</v>
      </c>
      <c r="K7">
        <v>110585837</v>
      </c>
      <c r="L7">
        <v>21253</v>
      </c>
    </row>
    <row r="8" spans="1:12" x14ac:dyDescent="0.2">
      <c r="A8">
        <v>2021</v>
      </c>
      <c r="B8">
        <v>2022</v>
      </c>
      <c r="C8">
        <v>1</v>
      </c>
      <c r="D8">
        <v>1</v>
      </c>
      <c r="E8">
        <v>2</v>
      </c>
      <c r="F8" s="48" t="s">
        <v>105</v>
      </c>
      <c r="G8" s="48" t="s">
        <v>28</v>
      </c>
      <c r="H8" s="48" t="s">
        <v>101</v>
      </c>
      <c r="I8" s="48" t="s">
        <v>99</v>
      </c>
      <c r="J8" t="b">
        <v>0</v>
      </c>
      <c r="K8">
        <v>1392530</v>
      </c>
      <c r="L8">
        <v>2298</v>
      </c>
    </row>
    <row r="9" spans="1:12" x14ac:dyDescent="0.2">
      <c r="A9">
        <v>2021</v>
      </c>
      <c r="B9">
        <v>2022</v>
      </c>
      <c r="C9">
        <v>1</v>
      </c>
      <c r="D9">
        <v>1</v>
      </c>
      <c r="E9">
        <v>2</v>
      </c>
      <c r="F9" s="48" t="s">
        <v>106</v>
      </c>
      <c r="G9" s="48" t="s">
        <v>29</v>
      </c>
      <c r="H9" s="48" t="s">
        <v>101</v>
      </c>
      <c r="I9" s="48" t="s">
        <v>99</v>
      </c>
      <c r="J9" t="b">
        <v>0</v>
      </c>
      <c r="K9">
        <v>8014483</v>
      </c>
      <c r="L9">
        <v>4254</v>
      </c>
    </row>
    <row r="10" spans="1:12" x14ac:dyDescent="0.2">
      <c r="A10">
        <v>2021</v>
      </c>
      <c r="B10">
        <v>2022</v>
      </c>
      <c r="C10">
        <v>1</v>
      </c>
      <c r="D10">
        <v>1</v>
      </c>
      <c r="E10">
        <v>2</v>
      </c>
      <c r="F10" s="48" t="s">
        <v>107</v>
      </c>
      <c r="G10" s="48" t="s">
        <v>30</v>
      </c>
      <c r="H10" s="48" t="s">
        <v>101</v>
      </c>
      <c r="I10" s="48" t="s">
        <v>99</v>
      </c>
      <c r="J10" t="b">
        <v>0</v>
      </c>
      <c r="K10">
        <v>438240646</v>
      </c>
      <c r="L10">
        <v>129082</v>
      </c>
    </row>
    <row r="11" spans="1:12" x14ac:dyDescent="0.2">
      <c r="A11">
        <v>2021</v>
      </c>
      <c r="B11">
        <v>2022</v>
      </c>
      <c r="C11">
        <v>1</v>
      </c>
      <c r="D11">
        <v>1</v>
      </c>
      <c r="E11">
        <v>2</v>
      </c>
      <c r="F11" s="48" t="s">
        <v>108</v>
      </c>
      <c r="G11" s="48" t="s">
        <v>31</v>
      </c>
      <c r="H11" s="48" t="s">
        <v>101</v>
      </c>
      <c r="I11" s="48" t="s">
        <v>99</v>
      </c>
      <c r="J11" t="b">
        <v>0</v>
      </c>
      <c r="K11">
        <v>295690649</v>
      </c>
      <c r="L11">
        <v>73925</v>
      </c>
    </row>
    <row r="12" spans="1:12" x14ac:dyDescent="0.2">
      <c r="A12">
        <v>2021</v>
      </c>
      <c r="B12">
        <v>2022</v>
      </c>
      <c r="C12">
        <v>1</v>
      </c>
      <c r="D12">
        <v>1</v>
      </c>
      <c r="E12">
        <v>2</v>
      </c>
      <c r="F12" s="48" t="s">
        <v>74</v>
      </c>
      <c r="G12" s="48" t="s">
        <v>32</v>
      </c>
      <c r="H12" s="48" t="s">
        <v>98</v>
      </c>
      <c r="I12" s="48" t="s">
        <v>99</v>
      </c>
      <c r="J12" t="b">
        <v>0</v>
      </c>
      <c r="K12">
        <v>8256509</v>
      </c>
      <c r="L12">
        <v>2281</v>
      </c>
    </row>
    <row r="13" spans="1:12" x14ac:dyDescent="0.2">
      <c r="A13">
        <v>2021</v>
      </c>
      <c r="B13">
        <v>2022</v>
      </c>
      <c r="C13">
        <v>1</v>
      </c>
      <c r="D13">
        <v>1</v>
      </c>
      <c r="E13">
        <v>2</v>
      </c>
      <c r="F13" s="48" t="s">
        <v>75</v>
      </c>
      <c r="G13" s="48" t="s">
        <v>9</v>
      </c>
      <c r="H13" s="48" t="s">
        <v>98</v>
      </c>
      <c r="I13" s="48" t="s">
        <v>99</v>
      </c>
      <c r="J13" t="b">
        <v>0</v>
      </c>
      <c r="K13">
        <v>3971614</v>
      </c>
      <c r="L13">
        <v>2131</v>
      </c>
    </row>
    <row r="14" spans="1:12" x14ac:dyDescent="0.2">
      <c r="A14">
        <v>2021</v>
      </c>
      <c r="B14">
        <v>2022</v>
      </c>
      <c r="C14">
        <v>1</v>
      </c>
      <c r="D14">
        <v>1</v>
      </c>
      <c r="E14">
        <v>2</v>
      </c>
      <c r="F14" s="48" t="s">
        <v>109</v>
      </c>
      <c r="G14" s="48" t="s">
        <v>33</v>
      </c>
      <c r="H14" s="48" t="s">
        <v>110</v>
      </c>
      <c r="I14" s="48" t="s">
        <v>99</v>
      </c>
      <c r="J14" t="b">
        <v>0</v>
      </c>
      <c r="K14">
        <v>9578844</v>
      </c>
      <c r="L14">
        <v>7251</v>
      </c>
    </row>
    <row r="15" spans="1:12" x14ac:dyDescent="0.2">
      <c r="A15">
        <v>2021</v>
      </c>
      <c r="B15">
        <v>2022</v>
      </c>
      <c r="C15">
        <v>1</v>
      </c>
      <c r="D15">
        <v>1</v>
      </c>
      <c r="E15">
        <v>2</v>
      </c>
      <c r="F15" s="48" t="s">
        <v>76</v>
      </c>
      <c r="G15" s="48" t="s">
        <v>10</v>
      </c>
      <c r="H15" s="48" t="s">
        <v>98</v>
      </c>
      <c r="I15" s="48" t="s">
        <v>99</v>
      </c>
      <c r="J15" t="b">
        <v>0</v>
      </c>
      <c r="K15">
        <v>7279350</v>
      </c>
      <c r="L15">
        <v>2418</v>
      </c>
    </row>
    <row r="16" spans="1:12" x14ac:dyDescent="0.2">
      <c r="A16">
        <v>2021</v>
      </c>
      <c r="B16">
        <v>2022</v>
      </c>
      <c r="C16">
        <v>1</v>
      </c>
      <c r="D16">
        <v>1</v>
      </c>
      <c r="E16">
        <v>2</v>
      </c>
      <c r="F16" s="48" t="s">
        <v>111</v>
      </c>
      <c r="G16" s="48" t="s">
        <v>34</v>
      </c>
      <c r="H16" s="48" t="s">
        <v>110</v>
      </c>
      <c r="I16" s="48" t="s">
        <v>99</v>
      </c>
      <c r="J16" t="b">
        <v>0</v>
      </c>
      <c r="K16">
        <v>77254317</v>
      </c>
      <c r="L16">
        <v>18630</v>
      </c>
    </row>
    <row r="17" spans="1:12" x14ac:dyDescent="0.2">
      <c r="A17">
        <v>2021</v>
      </c>
      <c r="B17">
        <v>2022</v>
      </c>
      <c r="C17">
        <v>1</v>
      </c>
      <c r="D17">
        <v>1</v>
      </c>
      <c r="E17">
        <v>2</v>
      </c>
      <c r="F17" s="48" t="s">
        <v>112</v>
      </c>
      <c r="G17" s="48" t="s">
        <v>35</v>
      </c>
      <c r="H17" s="48" t="s">
        <v>110</v>
      </c>
      <c r="I17" s="48" t="s">
        <v>99</v>
      </c>
      <c r="J17" t="b">
        <v>0</v>
      </c>
      <c r="K17">
        <v>107863610</v>
      </c>
      <c r="L17">
        <v>39337</v>
      </c>
    </row>
    <row r="18" spans="1:12" x14ac:dyDescent="0.2">
      <c r="A18">
        <v>2021</v>
      </c>
      <c r="B18">
        <v>2022</v>
      </c>
      <c r="C18">
        <v>1</v>
      </c>
      <c r="D18">
        <v>1</v>
      </c>
      <c r="E18">
        <v>2</v>
      </c>
      <c r="F18" s="48" t="s">
        <v>113</v>
      </c>
      <c r="G18" s="48" t="s">
        <v>36</v>
      </c>
      <c r="H18" s="48" t="s">
        <v>110</v>
      </c>
      <c r="I18" s="48" t="s">
        <v>99</v>
      </c>
      <c r="J18" t="b">
        <v>0</v>
      </c>
      <c r="K18">
        <v>54015236</v>
      </c>
      <c r="L18">
        <v>18315</v>
      </c>
    </row>
    <row r="19" spans="1:12" x14ac:dyDescent="0.2">
      <c r="A19">
        <v>2021</v>
      </c>
      <c r="B19">
        <v>2022</v>
      </c>
      <c r="C19">
        <v>1</v>
      </c>
      <c r="D19">
        <v>1</v>
      </c>
      <c r="E19">
        <v>2</v>
      </c>
      <c r="F19" s="48" t="s">
        <v>114</v>
      </c>
      <c r="G19" s="48" t="s">
        <v>37</v>
      </c>
      <c r="H19" s="48" t="s">
        <v>101</v>
      </c>
      <c r="I19" s="48" t="s">
        <v>99</v>
      </c>
      <c r="J19" t="b">
        <v>0</v>
      </c>
      <c r="K19">
        <v>55322373</v>
      </c>
      <c r="L19">
        <v>13709</v>
      </c>
    </row>
    <row r="20" spans="1:12" x14ac:dyDescent="0.2">
      <c r="A20">
        <v>2021</v>
      </c>
      <c r="B20">
        <v>2022</v>
      </c>
      <c r="C20">
        <v>1</v>
      </c>
      <c r="D20">
        <v>1</v>
      </c>
      <c r="E20">
        <v>2</v>
      </c>
      <c r="F20" s="48" t="s">
        <v>115</v>
      </c>
      <c r="G20" s="48" t="s">
        <v>38</v>
      </c>
      <c r="H20" s="48" t="s">
        <v>101</v>
      </c>
      <c r="I20" s="48" t="s">
        <v>99</v>
      </c>
      <c r="J20" t="b">
        <v>0</v>
      </c>
      <c r="K20">
        <v>110909351</v>
      </c>
      <c r="L20">
        <v>37584</v>
      </c>
    </row>
    <row r="21" spans="1:12" x14ac:dyDescent="0.2">
      <c r="A21">
        <v>2021</v>
      </c>
      <c r="B21">
        <v>2022</v>
      </c>
      <c r="C21">
        <v>1</v>
      </c>
      <c r="D21">
        <v>1</v>
      </c>
      <c r="E21">
        <v>2</v>
      </c>
      <c r="F21" s="48" t="s">
        <v>116</v>
      </c>
      <c r="G21" s="48" t="s">
        <v>39</v>
      </c>
      <c r="H21" s="48" t="s">
        <v>104</v>
      </c>
      <c r="I21" s="48" t="s">
        <v>99</v>
      </c>
      <c r="J21" t="b">
        <v>0</v>
      </c>
      <c r="K21">
        <v>82978224</v>
      </c>
      <c r="L21">
        <v>28387</v>
      </c>
    </row>
    <row r="22" spans="1:12" x14ac:dyDescent="0.2">
      <c r="A22">
        <v>2021</v>
      </c>
      <c r="B22">
        <v>2022</v>
      </c>
      <c r="C22">
        <v>1</v>
      </c>
      <c r="D22">
        <v>1</v>
      </c>
      <c r="E22">
        <v>2</v>
      </c>
      <c r="F22" s="48" t="s">
        <v>117</v>
      </c>
      <c r="G22" s="48" t="s">
        <v>40</v>
      </c>
      <c r="H22" s="48" t="s">
        <v>101</v>
      </c>
      <c r="I22" s="48" t="s">
        <v>99</v>
      </c>
      <c r="J22" t="b">
        <v>0</v>
      </c>
      <c r="K22">
        <v>164200267</v>
      </c>
      <c r="L22">
        <v>63062</v>
      </c>
    </row>
    <row r="23" spans="1:12" x14ac:dyDescent="0.2">
      <c r="A23">
        <v>2021</v>
      </c>
      <c r="B23">
        <v>2022</v>
      </c>
      <c r="C23">
        <v>1</v>
      </c>
      <c r="D23">
        <v>1</v>
      </c>
      <c r="E23">
        <v>2</v>
      </c>
      <c r="F23" s="48" t="s">
        <v>118</v>
      </c>
      <c r="G23" s="48" t="s">
        <v>41</v>
      </c>
      <c r="H23" s="48" t="s">
        <v>104</v>
      </c>
      <c r="I23" s="48" t="s">
        <v>99</v>
      </c>
      <c r="J23" t="b">
        <v>0</v>
      </c>
      <c r="K23">
        <v>37646527</v>
      </c>
      <c r="L23">
        <v>11123</v>
      </c>
    </row>
    <row r="24" spans="1:12" x14ac:dyDescent="0.2">
      <c r="A24">
        <v>2021</v>
      </c>
      <c r="B24">
        <v>2022</v>
      </c>
      <c r="C24">
        <v>1</v>
      </c>
      <c r="D24">
        <v>1</v>
      </c>
      <c r="E24">
        <v>2</v>
      </c>
      <c r="F24" s="48" t="s">
        <v>119</v>
      </c>
      <c r="G24" s="48" t="s">
        <v>43</v>
      </c>
      <c r="H24" s="48" t="s">
        <v>110</v>
      </c>
      <c r="I24" s="48" t="s">
        <v>99</v>
      </c>
      <c r="J24" t="b">
        <v>0</v>
      </c>
      <c r="K24">
        <v>52937262</v>
      </c>
      <c r="L24">
        <v>18914</v>
      </c>
    </row>
    <row r="25" spans="1:12" x14ac:dyDescent="0.2">
      <c r="A25">
        <v>2021</v>
      </c>
      <c r="B25">
        <v>2022</v>
      </c>
      <c r="C25">
        <v>1</v>
      </c>
      <c r="D25">
        <v>1</v>
      </c>
      <c r="E25">
        <v>2</v>
      </c>
      <c r="F25" s="48" t="s">
        <v>120</v>
      </c>
      <c r="G25" s="48" t="s">
        <v>44</v>
      </c>
      <c r="H25" s="48" t="s">
        <v>110</v>
      </c>
      <c r="I25" s="48" t="s">
        <v>99</v>
      </c>
      <c r="J25" t="b">
        <v>0</v>
      </c>
      <c r="K25">
        <v>91003106</v>
      </c>
      <c r="L25">
        <v>48030</v>
      </c>
    </row>
    <row r="26" spans="1:12" x14ac:dyDescent="0.2">
      <c r="A26">
        <v>2021</v>
      </c>
      <c r="B26">
        <v>2022</v>
      </c>
      <c r="C26">
        <v>1</v>
      </c>
      <c r="D26">
        <v>1</v>
      </c>
      <c r="E26">
        <v>2</v>
      </c>
      <c r="F26" s="48" t="s">
        <v>121</v>
      </c>
      <c r="G26" s="48" t="s">
        <v>45</v>
      </c>
      <c r="H26" s="48" t="s">
        <v>110</v>
      </c>
      <c r="I26" s="48" t="s">
        <v>99</v>
      </c>
      <c r="J26" t="b">
        <v>0</v>
      </c>
      <c r="K26">
        <v>83065810</v>
      </c>
      <c r="L26">
        <v>30024</v>
      </c>
    </row>
    <row r="27" spans="1:12" x14ac:dyDescent="0.2">
      <c r="A27">
        <v>2021</v>
      </c>
      <c r="B27">
        <v>2022</v>
      </c>
      <c r="C27">
        <v>1</v>
      </c>
      <c r="D27">
        <v>1</v>
      </c>
      <c r="E27">
        <v>2</v>
      </c>
      <c r="F27" s="48" t="s">
        <v>122</v>
      </c>
      <c r="G27" s="48" t="s">
        <v>46</v>
      </c>
      <c r="H27" s="48" t="s">
        <v>101</v>
      </c>
      <c r="I27" s="48" t="s">
        <v>99</v>
      </c>
      <c r="J27" t="b">
        <v>0</v>
      </c>
      <c r="K27">
        <v>27690363</v>
      </c>
      <c r="L27">
        <v>7560</v>
      </c>
    </row>
    <row r="28" spans="1:12" x14ac:dyDescent="0.2">
      <c r="A28">
        <v>2021</v>
      </c>
      <c r="B28">
        <v>2022</v>
      </c>
      <c r="C28">
        <v>1</v>
      </c>
      <c r="D28">
        <v>1</v>
      </c>
      <c r="E28">
        <v>2</v>
      </c>
      <c r="F28" s="48" t="s">
        <v>71</v>
      </c>
      <c r="G28" s="48" t="s">
        <v>11</v>
      </c>
      <c r="H28" s="48" t="s">
        <v>98</v>
      </c>
      <c r="I28" s="48" t="s">
        <v>99</v>
      </c>
      <c r="J28" t="b">
        <v>0</v>
      </c>
      <c r="K28">
        <v>17898694</v>
      </c>
      <c r="L28">
        <v>6213</v>
      </c>
    </row>
    <row r="29" spans="1:12" x14ac:dyDescent="0.2">
      <c r="A29">
        <v>2021</v>
      </c>
      <c r="B29">
        <v>2022</v>
      </c>
      <c r="C29">
        <v>1</v>
      </c>
      <c r="D29">
        <v>1</v>
      </c>
      <c r="E29">
        <v>2</v>
      </c>
      <c r="F29" s="48" t="s">
        <v>123</v>
      </c>
      <c r="G29" s="48" t="s">
        <v>47</v>
      </c>
      <c r="H29" s="48" t="s">
        <v>101</v>
      </c>
      <c r="I29" s="48" t="s">
        <v>99</v>
      </c>
      <c r="J29" t="b">
        <v>0</v>
      </c>
      <c r="K29">
        <v>158197811</v>
      </c>
      <c r="L29">
        <v>38653</v>
      </c>
    </row>
    <row r="30" spans="1:12" x14ac:dyDescent="0.2">
      <c r="A30">
        <v>2021</v>
      </c>
      <c r="B30">
        <v>2022</v>
      </c>
      <c r="C30">
        <v>1</v>
      </c>
      <c r="D30">
        <v>1</v>
      </c>
      <c r="E30">
        <v>2</v>
      </c>
      <c r="F30" s="48" t="s">
        <v>79</v>
      </c>
      <c r="G30" s="48" t="s">
        <v>15</v>
      </c>
      <c r="H30" s="48" t="s">
        <v>98</v>
      </c>
      <c r="I30" s="48" t="s">
        <v>99</v>
      </c>
      <c r="J30" t="b">
        <v>0</v>
      </c>
      <c r="K30">
        <v>9104700</v>
      </c>
      <c r="L30">
        <v>5208</v>
      </c>
    </row>
    <row r="31" spans="1:12" x14ac:dyDescent="0.2">
      <c r="A31">
        <v>2021</v>
      </c>
      <c r="B31">
        <v>2022</v>
      </c>
      <c r="C31">
        <v>1</v>
      </c>
      <c r="D31">
        <v>1</v>
      </c>
      <c r="E31">
        <v>2</v>
      </c>
      <c r="F31" s="48" t="s">
        <v>124</v>
      </c>
      <c r="G31" s="48" t="s">
        <v>48</v>
      </c>
      <c r="H31" s="48" t="s">
        <v>110</v>
      </c>
      <c r="I31" s="48" t="s">
        <v>99</v>
      </c>
      <c r="J31" t="b">
        <v>0</v>
      </c>
      <c r="K31">
        <v>27880633</v>
      </c>
      <c r="L31">
        <v>9842</v>
      </c>
    </row>
    <row r="32" spans="1:12" x14ac:dyDescent="0.2">
      <c r="A32">
        <v>2021</v>
      </c>
      <c r="B32">
        <v>2022</v>
      </c>
      <c r="C32">
        <v>1</v>
      </c>
      <c r="D32">
        <v>1</v>
      </c>
      <c r="E32">
        <v>2</v>
      </c>
      <c r="F32" s="48" t="s">
        <v>125</v>
      </c>
      <c r="G32" s="48" t="s">
        <v>49</v>
      </c>
      <c r="H32" s="48" t="s">
        <v>104</v>
      </c>
      <c r="I32" s="48" t="s">
        <v>99</v>
      </c>
      <c r="J32" t="b">
        <v>0</v>
      </c>
      <c r="K32">
        <v>10841399</v>
      </c>
      <c r="L32">
        <v>7418</v>
      </c>
    </row>
    <row r="33" spans="1:12" x14ac:dyDescent="0.2">
      <c r="A33">
        <v>2021</v>
      </c>
      <c r="B33">
        <v>2022</v>
      </c>
      <c r="C33">
        <v>1</v>
      </c>
      <c r="D33">
        <v>1</v>
      </c>
      <c r="E33">
        <v>2</v>
      </c>
      <c r="F33" s="48" t="s">
        <v>126</v>
      </c>
      <c r="G33" s="48" t="s">
        <v>50</v>
      </c>
      <c r="H33" s="48" t="s">
        <v>104</v>
      </c>
      <c r="I33" s="48" t="s">
        <v>99</v>
      </c>
      <c r="J33" t="b">
        <v>0</v>
      </c>
      <c r="K33">
        <v>43675790</v>
      </c>
      <c r="L33">
        <v>26319</v>
      </c>
    </row>
    <row r="34" spans="1:12" x14ac:dyDescent="0.2">
      <c r="A34">
        <v>2021</v>
      </c>
      <c r="B34">
        <v>2022</v>
      </c>
      <c r="C34">
        <v>1</v>
      </c>
      <c r="D34">
        <v>1</v>
      </c>
      <c r="E34">
        <v>2</v>
      </c>
      <c r="F34" s="48" t="s">
        <v>78</v>
      </c>
      <c r="G34" s="48" t="s">
        <v>14</v>
      </c>
      <c r="H34" s="48" t="s">
        <v>98</v>
      </c>
      <c r="I34" s="48" t="s">
        <v>99</v>
      </c>
      <c r="J34" t="b">
        <v>0</v>
      </c>
      <c r="K34">
        <v>25646669</v>
      </c>
      <c r="L34">
        <v>7388</v>
      </c>
    </row>
    <row r="35" spans="1:12" x14ac:dyDescent="0.2">
      <c r="A35">
        <v>2021</v>
      </c>
      <c r="B35">
        <v>2022</v>
      </c>
      <c r="C35">
        <v>1</v>
      </c>
      <c r="D35">
        <v>1</v>
      </c>
      <c r="E35">
        <v>2</v>
      </c>
      <c r="F35" s="48" t="s">
        <v>77</v>
      </c>
      <c r="G35" s="48" t="s">
        <v>12</v>
      </c>
      <c r="H35" s="48" t="s">
        <v>98</v>
      </c>
      <c r="I35" s="48" t="s">
        <v>99</v>
      </c>
      <c r="J35" t="b">
        <v>0</v>
      </c>
      <c r="K35">
        <v>3145000</v>
      </c>
      <c r="L35">
        <v>4525</v>
      </c>
    </row>
    <row r="36" spans="1:12" x14ac:dyDescent="0.2">
      <c r="A36">
        <v>2021</v>
      </c>
      <c r="B36">
        <v>2022</v>
      </c>
      <c r="C36">
        <v>1</v>
      </c>
      <c r="D36">
        <v>1</v>
      </c>
      <c r="E36">
        <v>2</v>
      </c>
      <c r="F36" s="48" t="s">
        <v>127</v>
      </c>
      <c r="G36" s="48" t="s">
        <v>51</v>
      </c>
      <c r="H36" s="48" t="s">
        <v>104</v>
      </c>
      <c r="I36" s="48" t="s">
        <v>99</v>
      </c>
      <c r="J36" t="b">
        <v>0</v>
      </c>
      <c r="K36">
        <v>634963352</v>
      </c>
      <c r="L36">
        <v>193734</v>
      </c>
    </row>
    <row r="37" spans="1:12" x14ac:dyDescent="0.2">
      <c r="A37">
        <v>2021</v>
      </c>
      <c r="B37">
        <v>2022</v>
      </c>
      <c r="C37">
        <v>1</v>
      </c>
      <c r="D37">
        <v>1</v>
      </c>
      <c r="E37">
        <v>2</v>
      </c>
      <c r="F37" s="48" t="s">
        <v>128</v>
      </c>
      <c r="G37" s="48" t="s">
        <v>52</v>
      </c>
      <c r="H37" s="48" t="s">
        <v>110</v>
      </c>
      <c r="I37" s="48" t="s">
        <v>99</v>
      </c>
      <c r="J37" t="b">
        <v>0</v>
      </c>
      <c r="K37">
        <v>42051947</v>
      </c>
      <c r="L37">
        <v>26364</v>
      </c>
    </row>
    <row r="38" spans="1:12" x14ac:dyDescent="0.2">
      <c r="A38">
        <v>2021</v>
      </c>
      <c r="B38">
        <v>2022</v>
      </c>
      <c r="C38">
        <v>1</v>
      </c>
      <c r="D38">
        <v>1</v>
      </c>
      <c r="E38">
        <v>2</v>
      </c>
      <c r="F38" s="48" t="s">
        <v>129</v>
      </c>
      <c r="G38" s="48" t="s">
        <v>53</v>
      </c>
      <c r="H38" s="48" t="s">
        <v>101</v>
      </c>
      <c r="I38" s="48" t="s">
        <v>99</v>
      </c>
      <c r="J38" t="b">
        <v>0</v>
      </c>
      <c r="K38">
        <v>125707059</v>
      </c>
      <c r="L38">
        <v>33990</v>
      </c>
    </row>
    <row r="39" spans="1:12" x14ac:dyDescent="0.2">
      <c r="A39">
        <v>2021</v>
      </c>
      <c r="B39">
        <v>2022</v>
      </c>
      <c r="C39">
        <v>1</v>
      </c>
      <c r="D39">
        <v>1</v>
      </c>
      <c r="E39">
        <v>2</v>
      </c>
      <c r="F39" s="48" t="s">
        <v>80</v>
      </c>
      <c r="G39" s="48" t="s">
        <v>16</v>
      </c>
      <c r="H39" s="48" t="s">
        <v>98</v>
      </c>
      <c r="I39" s="48" t="s">
        <v>99</v>
      </c>
      <c r="J39" t="b">
        <v>0</v>
      </c>
      <c r="K39">
        <v>32039705</v>
      </c>
      <c r="L39">
        <v>11080</v>
      </c>
    </row>
    <row r="40" spans="1:12" x14ac:dyDescent="0.2">
      <c r="A40">
        <v>2021</v>
      </c>
      <c r="B40">
        <v>2022</v>
      </c>
      <c r="C40">
        <v>1</v>
      </c>
      <c r="D40">
        <v>1</v>
      </c>
      <c r="E40">
        <v>2</v>
      </c>
      <c r="F40" s="48" t="s">
        <v>130</v>
      </c>
      <c r="G40" s="48" t="s">
        <v>54</v>
      </c>
      <c r="H40" s="48" t="s">
        <v>104</v>
      </c>
      <c r="I40" s="48" t="s">
        <v>99</v>
      </c>
      <c r="J40" t="b">
        <v>0</v>
      </c>
      <c r="K40">
        <v>110329536</v>
      </c>
      <c r="L40">
        <v>36960</v>
      </c>
    </row>
    <row r="41" spans="1:12" x14ac:dyDescent="0.2">
      <c r="A41">
        <v>2021</v>
      </c>
      <c r="B41">
        <v>2022</v>
      </c>
      <c r="C41">
        <v>1</v>
      </c>
      <c r="D41">
        <v>1</v>
      </c>
      <c r="E41">
        <v>2</v>
      </c>
      <c r="F41" s="48" t="s">
        <v>131</v>
      </c>
      <c r="G41" s="48" t="s">
        <v>55</v>
      </c>
      <c r="H41" s="48" t="s">
        <v>132</v>
      </c>
      <c r="I41" s="48" t="s">
        <v>99</v>
      </c>
      <c r="J41" t="b">
        <v>0</v>
      </c>
      <c r="K41">
        <v>145370134</v>
      </c>
      <c r="L41">
        <v>28428</v>
      </c>
    </row>
    <row r="42" spans="1:12" x14ac:dyDescent="0.2">
      <c r="A42">
        <v>2021</v>
      </c>
      <c r="B42">
        <v>2022</v>
      </c>
      <c r="C42">
        <v>1</v>
      </c>
      <c r="D42">
        <v>1</v>
      </c>
      <c r="E42">
        <v>2</v>
      </c>
      <c r="F42" s="48" t="s">
        <v>133</v>
      </c>
      <c r="G42" s="48" t="s">
        <v>57</v>
      </c>
      <c r="H42" s="48" t="s">
        <v>104</v>
      </c>
      <c r="I42" s="48" t="s">
        <v>99</v>
      </c>
      <c r="J42" t="b">
        <v>0</v>
      </c>
      <c r="K42">
        <v>19482930</v>
      </c>
      <c r="L42">
        <v>4552</v>
      </c>
    </row>
    <row r="43" spans="1:12" x14ac:dyDescent="0.2">
      <c r="A43">
        <v>2021</v>
      </c>
      <c r="B43">
        <v>2022</v>
      </c>
      <c r="C43">
        <v>1</v>
      </c>
      <c r="D43">
        <v>1</v>
      </c>
      <c r="E43">
        <v>2</v>
      </c>
      <c r="F43" s="48" t="s">
        <v>134</v>
      </c>
      <c r="G43" s="48" t="s">
        <v>58</v>
      </c>
      <c r="H43" s="48" t="s">
        <v>101</v>
      </c>
      <c r="I43" s="48" t="s">
        <v>99</v>
      </c>
      <c r="J43" t="b">
        <v>0</v>
      </c>
      <c r="K43">
        <v>127561178</v>
      </c>
      <c r="L43">
        <v>43281</v>
      </c>
    </row>
    <row r="44" spans="1:12" x14ac:dyDescent="0.2">
      <c r="A44">
        <v>2021</v>
      </c>
      <c r="B44">
        <v>2022</v>
      </c>
      <c r="C44">
        <v>1</v>
      </c>
      <c r="D44">
        <v>1</v>
      </c>
      <c r="E44">
        <v>2</v>
      </c>
      <c r="F44" s="48" t="s">
        <v>81</v>
      </c>
      <c r="G44" s="48" t="s">
        <v>17</v>
      </c>
      <c r="H44" s="48" t="s">
        <v>98</v>
      </c>
      <c r="I44" s="48" t="s">
        <v>99</v>
      </c>
      <c r="J44" t="b">
        <v>0</v>
      </c>
      <c r="K44">
        <v>12407112</v>
      </c>
      <c r="L44">
        <v>7465</v>
      </c>
    </row>
    <row r="45" spans="1:12" x14ac:dyDescent="0.2">
      <c r="A45">
        <v>2021</v>
      </c>
      <c r="B45">
        <v>2022</v>
      </c>
      <c r="C45">
        <v>1</v>
      </c>
      <c r="D45">
        <v>1</v>
      </c>
      <c r="E45">
        <v>2</v>
      </c>
      <c r="F45" s="48" t="s">
        <v>135</v>
      </c>
      <c r="G45" s="48" t="s">
        <v>59</v>
      </c>
      <c r="H45" s="48" t="s">
        <v>101</v>
      </c>
      <c r="I45" s="48" t="s">
        <v>99</v>
      </c>
      <c r="J45" t="b">
        <v>0</v>
      </c>
      <c r="K45">
        <v>50570557</v>
      </c>
      <c r="L45">
        <v>12526</v>
      </c>
    </row>
    <row r="46" spans="1:12" x14ac:dyDescent="0.2">
      <c r="A46">
        <v>2021</v>
      </c>
      <c r="B46">
        <v>2022</v>
      </c>
      <c r="C46">
        <v>1</v>
      </c>
      <c r="D46">
        <v>1</v>
      </c>
      <c r="E46">
        <v>2</v>
      </c>
      <c r="F46" s="48" t="s">
        <v>136</v>
      </c>
      <c r="G46" s="48" t="s">
        <v>60</v>
      </c>
      <c r="H46" s="48" t="s">
        <v>101</v>
      </c>
      <c r="I46" s="48" t="s">
        <v>99</v>
      </c>
      <c r="J46" t="b">
        <v>0</v>
      </c>
      <c r="K46">
        <v>232025557</v>
      </c>
      <c r="L46">
        <v>58977</v>
      </c>
    </row>
    <row r="47" spans="1:12" x14ac:dyDescent="0.2">
      <c r="A47">
        <v>2021</v>
      </c>
      <c r="B47">
        <v>2022</v>
      </c>
      <c r="C47">
        <v>1</v>
      </c>
      <c r="D47">
        <v>1</v>
      </c>
      <c r="E47">
        <v>2</v>
      </c>
      <c r="F47" s="48" t="s">
        <v>82</v>
      </c>
      <c r="G47" s="48" t="s">
        <v>18</v>
      </c>
      <c r="H47" s="48" t="s">
        <v>98</v>
      </c>
      <c r="I47" s="48" t="s">
        <v>99</v>
      </c>
      <c r="J47" t="b">
        <v>0</v>
      </c>
      <c r="K47">
        <v>143106403</v>
      </c>
      <c r="L47">
        <v>65028</v>
      </c>
    </row>
    <row r="48" spans="1:12" x14ac:dyDescent="0.2">
      <c r="A48">
        <v>2021</v>
      </c>
      <c r="B48">
        <v>2022</v>
      </c>
      <c r="C48">
        <v>1</v>
      </c>
      <c r="D48">
        <v>1</v>
      </c>
      <c r="E48">
        <v>2</v>
      </c>
      <c r="F48" s="48" t="s">
        <v>137</v>
      </c>
      <c r="G48" s="48" t="s">
        <v>61</v>
      </c>
      <c r="H48" s="48" t="s">
        <v>101</v>
      </c>
      <c r="I48" s="48" t="s">
        <v>99</v>
      </c>
      <c r="J48" t="b">
        <v>0</v>
      </c>
      <c r="K48">
        <v>79311126</v>
      </c>
      <c r="L48">
        <v>19186</v>
      </c>
    </row>
    <row r="49" spans="1:12" x14ac:dyDescent="0.2">
      <c r="A49">
        <v>2021</v>
      </c>
      <c r="B49">
        <v>2022</v>
      </c>
      <c r="C49">
        <v>1</v>
      </c>
      <c r="D49">
        <v>1</v>
      </c>
      <c r="E49">
        <v>2</v>
      </c>
      <c r="F49" s="48" t="s">
        <v>138</v>
      </c>
      <c r="G49" s="48" t="s">
        <v>62</v>
      </c>
      <c r="H49" s="48" t="s">
        <v>132</v>
      </c>
      <c r="I49" s="48" t="s">
        <v>99</v>
      </c>
      <c r="J49" t="b">
        <v>0</v>
      </c>
      <c r="K49">
        <v>1498751</v>
      </c>
      <c r="L49">
        <v>1114</v>
      </c>
    </row>
    <row r="50" spans="1:12" x14ac:dyDescent="0.2">
      <c r="A50">
        <v>2021</v>
      </c>
      <c r="B50">
        <v>2022</v>
      </c>
      <c r="C50">
        <v>1</v>
      </c>
      <c r="D50">
        <v>1</v>
      </c>
      <c r="E50">
        <v>2</v>
      </c>
      <c r="F50" s="48" t="s">
        <v>139</v>
      </c>
      <c r="G50" s="48" t="s">
        <v>63</v>
      </c>
      <c r="H50" s="48" t="s">
        <v>104</v>
      </c>
      <c r="I50" s="48" t="s">
        <v>99</v>
      </c>
      <c r="J50" t="b">
        <v>0</v>
      </c>
      <c r="K50">
        <v>6914422</v>
      </c>
      <c r="L50">
        <v>3740</v>
      </c>
    </row>
    <row r="51" spans="1:12" x14ac:dyDescent="0.2">
      <c r="A51">
        <v>2021</v>
      </c>
      <c r="B51">
        <v>2022</v>
      </c>
      <c r="C51">
        <v>1</v>
      </c>
      <c r="D51">
        <v>1</v>
      </c>
      <c r="E51">
        <v>2</v>
      </c>
      <c r="F51" s="48" t="s">
        <v>83</v>
      </c>
      <c r="G51" s="48" t="s">
        <v>19</v>
      </c>
      <c r="H51" s="48" t="s">
        <v>98</v>
      </c>
      <c r="I51" s="48" t="s">
        <v>99</v>
      </c>
      <c r="J51" t="b">
        <v>0</v>
      </c>
      <c r="K51">
        <v>94929991</v>
      </c>
      <c r="L51">
        <v>31308</v>
      </c>
    </row>
    <row r="52" spans="1:12" x14ac:dyDescent="0.2">
      <c r="A52">
        <v>2021</v>
      </c>
      <c r="B52">
        <v>2022</v>
      </c>
      <c r="C52">
        <v>1</v>
      </c>
      <c r="D52">
        <v>1</v>
      </c>
      <c r="E52">
        <v>2</v>
      </c>
      <c r="F52" s="48" t="s">
        <v>140</v>
      </c>
      <c r="G52" s="48" t="s">
        <v>64</v>
      </c>
      <c r="H52" s="48" t="s">
        <v>110</v>
      </c>
      <c r="I52" s="48" t="s">
        <v>99</v>
      </c>
      <c r="J52" t="b">
        <v>0</v>
      </c>
      <c r="K52">
        <v>110216762</v>
      </c>
      <c r="L52">
        <v>60501</v>
      </c>
    </row>
    <row r="53" spans="1:12" x14ac:dyDescent="0.2">
      <c r="A53">
        <v>2021</v>
      </c>
      <c r="B53">
        <v>2022</v>
      </c>
      <c r="C53">
        <v>1</v>
      </c>
      <c r="D53">
        <v>1</v>
      </c>
      <c r="E53">
        <v>2</v>
      </c>
      <c r="F53" s="48" t="s">
        <v>141</v>
      </c>
      <c r="G53" s="48" t="s">
        <v>65</v>
      </c>
      <c r="H53" s="48" t="s">
        <v>101</v>
      </c>
      <c r="I53" s="48" t="s">
        <v>99</v>
      </c>
      <c r="J53" t="b">
        <v>0</v>
      </c>
      <c r="K53">
        <v>37780663</v>
      </c>
      <c r="L53">
        <v>13817</v>
      </c>
    </row>
    <row r="54" spans="1:12" x14ac:dyDescent="0.2">
      <c r="A54">
        <v>2021</v>
      </c>
      <c r="B54">
        <v>2022</v>
      </c>
      <c r="C54">
        <v>1</v>
      </c>
      <c r="D54">
        <v>1</v>
      </c>
      <c r="E54">
        <v>3</v>
      </c>
      <c r="F54" s="48" t="s">
        <v>68</v>
      </c>
      <c r="G54" s="48" t="s">
        <v>1</v>
      </c>
      <c r="H54" s="48" t="s">
        <v>98</v>
      </c>
      <c r="I54" s="48" t="s">
        <v>99</v>
      </c>
      <c r="J54" t="b">
        <v>0</v>
      </c>
      <c r="K54">
        <v>13843180</v>
      </c>
      <c r="L54">
        <v>3681</v>
      </c>
    </row>
    <row r="55" spans="1:12" x14ac:dyDescent="0.2">
      <c r="A55">
        <v>2021</v>
      </c>
      <c r="B55">
        <v>2022</v>
      </c>
      <c r="C55">
        <v>1</v>
      </c>
      <c r="D55">
        <v>1</v>
      </c>
      <c r="E55">
        <v>3</v>
      </c>
      <c r="F55" s="48" t="s">
        <v>100</v>
      </c>
      <c r="G55" s="48" t="s">
        <v>24</v>
      </c>
      <c r="H55" s="48" t="s">
        <v>101</v>
      </c>
      <c r="I55" s="48" t="s">
        <v>99</v>
      </c>
      <c r="J55" t="b">
        <v>0</v>
      </c>
      <c r="K55">
        <v>137820605</v>
      </c>
      <c r="L55">
        <v>84980</v>
      </c>
    </row>
    <row r="56" spans="1:12" x14ac:dyDescent="0.2">
      <c r="A56">
        <v>2021</v>
      </c>
      <c r="B56">
        <v>2022</v>
      </c>
      <c r="C56">
        <v>1</v>
      </c>
      <c r="D56">
        <v>1</v>
      </c>
      <c r="E56">
        <v>3</v>
      </c>
      <c r="F56" s="48" t="s">
        <v>102</v>
      </c>
      <c r="G56" s="48" t="s">
        <v>25</v>
      </c>
      <c r="H56" s="48" t="s">
        <v>101</v>
      </c>
      <c r="I56" s="48" t="s">
        <v>99</v>
      </c>
      <c r="J56" t="b">
        <v>0</v>
      </c>
      <c r="K56">
        <v>116416097</v>
      </c>
      <c r="L56">
        <v>42360</v>
      </c>
    </row>
    <row r="57" spans="1:12" x14ac:dyDescent="0.2">
      <c r="A57">
        <v>2021</v>
      </c>
      <c r="B57">
        <v>2022</v>
      </c>
      <c r="C57">
        <v>1</v>
      </c>
      <c r="D57">
        <v>1</v>
      </c>
      <c r="E57">
        <v>3</v>
      </c>
      <c r="F57" s="48" t="s">
        <v>69</v>
      </c>
      <c r="G57" s="48" t="s">
        <v>5</v>
      </c>
      <c r="H57" s="48" t="s">
        <v>98</v>
      </c>
      <c r="I57" s="48" t="s">
        <v>99</v>
      </c>
      <c r="J57" t="b">
        <v>0</v>
      </c>
      <c r="K57">
        <v>469482093</v>
      </c>
      <c r="L57">
        <v>122942</v>
      </c>
    </row>
    <row r="58" spans="1:12" x14ac:dyDescent="0.2">
      <c r="A58">
        <v>2021</v>
      </c>
      <c r="B58">
        <v>2022</v>
      </c>
      <c r="C58">
        <v>1</v>
      </c>
      <c r="D58">
        <v>1</v>
      </c>
      <c r="E58">
        <v>3</v>
      </c>
      <c r="F58" s="48" t="s">
        <v>72</v>
      </c>
      <c r="G58" s="48" t="s">
        <v>7</v>
      </c>
      <c r="H58" s="48" t="s">
        <v>98</v>
      </c>
      <c r="I58" s="48" t="s">
        <v>99</v>
      </c>
      <c r="J58" t="b">
        <v>0</v>
      </c>
      <c r="K58">
        <v>1831508563</v>
      </c>
      <c r="L58">
        <v>394198</v>
      </c>
    </row>
    <row r="59" spans="1:12" x14ac:dyDescent="0.2">
      <c r="A59">
        <v>2021</v>
      </c>
      <c r="B59">
        <v>2022</v>
      </c>
      <c r="C59">
        <v>1</v>
      </c>
      <c r="D59">
        <v>1</v>
      </c>
      <c r="E59">
        <v>3</v>
      </c>
      <c r="F59" s="48" t="s">
        <v>70</v>
      </c>
      <c r="G59" s="48" t="s">
        <v>8</v>
      </c>
      <c r="H59" s="48" t="s">
        <v>98</v>
      </c>
      <c r="I59" s="48" t="s">
        <v>99</v>
      </c>
      <c r="J59" t="b">
        <v>0</v>
      </c>
      <c r="K59">
        <v>121201219</v>
      </c>
      <c r="L59">
        <v>84136</v>
      </c>
    </row>
    <row r="60" spans="1:12" x14ac:dyDescent="0.2">
      <c r="A60">
        <v>2021</v>
      </c>
      <c r="B60">
        <v>2022</v>
      </c>
      <c r="C60">
        <v>1</v>
      </c>
      <c r="D60">
        <v>1</v>
      </c>
      <c r="E60">
        <v>3</v>
      </c>
      <c r="F60" s="48" t="s">
        <v>103</v>
      </c>
      <c r="G60" s="48" t="s">
        <v>27</v>
      </c>
      <c r="H60" s="48" t="s">
        <v>104</v>
      </c>
      <c r="I60" s="48" t="s">
        <v>99</v>
      </c>
      <c r="J60" t="b">
        <v>0</v>
      </c>
      <c r="K60">
        <v>50548498</v>
      </c>
      <c r="L60">
        <v>18940</v>
      </c>
    </row>
    <row r="61" spans="1:12" x14ac:dyDescent="0.2">
      <c r="A61">
        <v>2021</v>
      </c>
      <c r="B61">
        <v>2022</v>
      </c>
      <c r="C61">
        <v>1</v>
      </c>
      <c r="D61">
        <v>1</v>
      </c>
      <c r="E61">
        <v>3</v>
      </c>
      <c r="F61" s="48" t="s">
        <v>106</v>
      </c>
      <c r="G61" s="48" t="s">
        <v>29</v>
      </c>
      <c r="H61" s="48" t="s">
        <v>101</v>
      </c>
      <c r="I61" s="48" t="s">
        <v>99</v>
      </c>
      <c r="J61" t="b">
        <v>0</v>
      </c>
      <c r="K61">
        <v>24278202</v>
      </c>
      <c r="L61">
        <v>19061</v>
      </c>
    </row>
    <row r="62" spans="1:12" x14ac:dyDescent="0.2">
      <c r="A62">
        <v>2021</v>
      </c>
      <c r="B62">
        <v>2022</v>
      </c>
      <c r="C62">
        <v>1</v>
      </c>
      <c r="D62">
        <v>1</v>
      </c>
      <c r="E62">
        <v>3</v>
      </c>
      <c r="F62" s="48" t="s">
        <v>107</v>
      </c>
      <c r="G62" s="48" t="s">
        <v>30</v>
      </c>
      <c r="H62" s="48" t="s">
        <v>101</v>
      </c>
      <c r="I62" s="48" t="s">
        <v>99</v>
      </c>
      <c r="J62" t="b">
        <v>0</v>
      </c>
      <c r="K62">
        <v>1235082844</v>
      </c>
      <c r="L62">
        <v>249668</v>
      </c>
    </row>
    <row r="63" spans="1:12" x14ac:dyDescent="0.2">
      <c r="A63">
        <v>2021</v>
      </c>
      <c r="B63">
        <v>2022</v>
      </c>
      <c r="C63">
        <v>1</v>
      </c>
      <c r="D63">
        <v>1</v>
      </c>
      <c r="E63">
        <v>3</v>
      </c>
      <c r="F63" s="48" t="s">
        <v>108</v>
      </c>
      <c r="G63" s="48" t="s">
        <v>31</v>
      </c>
      <c r="H63" s="48" t="s">
        <v>101</v>
      </c>
      <c r="I63" s="48" t="s">
        <v>99</v>
      </c>
      <c r="J63" t="b">
        <v>0</v>
      </c>
      <c r="K63">
        <v>426609675</v>
      </c>
      <c r="L63">
        <v>146980</v>
      </c>
    </row>
    <row r="64" spans="1:12" x14ac:dyDescent="0.2">
      <c r="A64">
        <v>2021</v>
      </c>
      <c r="B64">
        <v>2022</v>
      </c>
      <c r="C64">
        <v>1</v>
      </c>
      <c r="D64">
        <v>1</v>
      </c>
      <c r="E64">
        <v>3</v>
      </c>
      <c r="F64" s="48" t="s">
        <v>75</v>
      </c>
      <c r="G64" s="48" t="s">
        <v>9</v>
      </c>
      <c r="H64" s="48" t="s">
        <v>98</v>
      </c>
      <c r="I64" s="48" t="s">
        <v>99</v>
      </c>
      <c r="J64" t="b">
        <v>0</v>
      </c>
      <c r="K64">
        <v>47772674</v>
      </c>
      <c r="L64">
        <v>14973</v>
      </c>
    </row>
    <row r="65" spans="1:12" x14ac:dyDescent="0.2">
      <c r="A65">
        <v>2021</v>
      </c>
      <c r="B65">
        <v>2022</v>
      </c>
      <c r="C65">
        <v>1</v>
      </c>
      <c r="D65">
        <v>1</v>
      </c>
      <c r="E65">
        <v>3</v>
      </c>
      <c r="F65" s="48" t="s">
        <v>109</v>
      </c>
      <c r="G65" s="48" t="s">
        <v>33</v>
      </c>
      <c r="H65" s="48" t="s">
        <v>110</v>
      </c>
      <c r="I65" s="48" t="s">
        <v>99</v>
      </c>
      <c r="J65" t="b">
        <v>0</v>
      </c>
      <c r="K65">
        <v>128804197</v>
      </c>
      <c r="L65">
        <v>45012</v>
      </c>
    </row>
    <row r="66" spans="1:12" x14ac:dyDescent="0.2">
      <c r="A66">
        <v>2021</v>
      </c>
      <c r="B66">
        <v>2022</v>
      </c>
      <c r="C66">
        <v>1</v>
      </c>
      <c r="D66">
        <v>1</v>
      </c>
      <c r="E66">
        <v>3</v>
      </c>
      <c r="F66" s="48" t="s">
        <v>76</v>
      </c>
      <c r="G66" s="48" t="s">
        <v>10</v>
      </c>
      <c r="H66" s="48" t="s">
        <v>98</v>
      </c>
      <c r="I66" s="48" t="s">
        <v>99</v>
      </c>
      <c r="J66" t="b">
        <v>0</v>
      </c>
      <c r="K66">
        <v>108275473</v>
      </c>
      <c r="L66">
        <v>30024</v>
      </c>
    </row>
    <row r="67" spans="1:12" x14ac:dyDescent="0.2">
      <c r="A67">
        <v>2021</v>
      </c>
      <c r="B67">
        <v>2022</v>
      </c>
      <c r="C67">
        <v>1</v>
      </c>
      <c r="D67">
        <v>1</v>
      </c>
      <c r="E67">
        <v>3</v>
      </c>
      <c r="F67" s="48" t="s">
        <v>111</v>
      </c>
      <c r="G67" s="48" t="s">
        <v>34</v>
      </c>
      <c r="H67" s="48" t="s">
        <v>110</v>
      </c>
      <c r="I67" s="48" t="s">
        <v>99</v>
      </c>
      <c r="J67" t="b">
        <v>0</v>
      </c>
      <c r="K67">
        <v>373114422</v>
      </c>
      <c r="L67">
        <v>99282</v>
      </c>
    </row>
    <row r="68" spans="1:12" x14ac:dyDescent="0.2">
      <c r="A68">
        <v>2021</v>
      </c>
      <c r="B68">
        <v>2022</v>
      </c>
      <c r="C68">
        <v>1</v>
      </c>
      <c r="D68">
        <v>1</v>
      </c>
      <c r="E68">
        <v>3</v>
      </c>
      <c r="F68" s="48" t="s">
        <v>112</v>
      </c>
      <c r="G68" s="48" t="s">
        <v>35</v>
      </c>
      <c r="H68" s="48" t="s">
        <v>110</v>
      </c>
      <c r="I68" s="48" t="s">
        <v>99</v>
      </c>
      <c r="J68" t="b">
        <v>0</v>
      </c>
      <c r="K68">
        <v>339074006</v>
      </c>
      <c r="L68">
        <v>149792</v>
      </c>
    </row>
    <row r="69" spans="1:12" x14ac:dyDescent="0.2">
      <c r="A69">
        <v>2021</v>
      </c>
      <c r="B69">
        <v>2022</v>
      </c>
      <c r="C69">
        <v>1</v>
      </c>
      <c r="D69">
        <v>1</v>
      </c>
      <c r="E69">
        <v>3</v>
      </c>
      <c r="F69" s="48" t="s">
        <v>113</v>
      </c>
      <c r="G69" s="48" t="s">
        <v>36</v>
      </c>
      <c r="H69" s="48" t="s">
        <v>110</v>
      </c>
      <c r="I69" s="48" t="s">
        <v>99</v>
      </c>
      <c r="J69" t="b">
        <v>0</v>
      </c>
      <c r="K69">
        <v>114172595</v>
      </c>
      <c r="L69">
        <v>40701</v>
      </c>
    </row>
    <row r="70" spans="1:12" x14ac:dyDescent="0.2">
      <c r="A70">
        <v>2021</v>
      </c>
      <c r="B70">
        <v>2022</v>
      </c>
      <c r="C70">
        <v>1</v>
      </c>
      <c r="D70">
        <v>1</v>
      </c>
      <c r="E70">
        <v>3</v>
      </c>
      <c r="F70" s="48" t="s">
        <v>114</v>
      </c>
      <c r="G70" s="48" t="s">
        <v>37</v>
      </c>
      <c r="H70" s="48" t="s">
        <v>101</v>
      </c>
      <c r="I70" s="48" t="s">
        <v>99</v>
      </c>
      <c r="J70" t="b">
        <v>0</v>
      </c>
      <c r="K70">
        <v>252898708</v>
      </c>
      <c r="L70">
        <v>63625</v>
      </c>
    </row>
    <row r="71" spans="1:12" x14ac:dyDescent="0.2">
      <c r="A71">
        <v>2021</v>
      </c>
      <c r="B71">
        <v>2022</v>
      </c>
      <c r="C71">
        <v>1</v>
      </c>
      <c r="D71">
        <v>1</v>
      </c>
      <c r="E71">
        <v>3</v>
      </c>
      <c r="F71" s="48" t="s">
        <v>115</v>
      </c>
      <c r="G71" s="48" t="s">
        <v>38</v>
      </c>
      <c r="H71" s="48" t="s">
        <v>101</v>
      </c>
      <c r="I71" s="48" t="s">
        <v>99</v>
      </c>
      <c r="J71" t="b">
        <v>0</v>
      </c>
      <c r="K71">
        <v>209494126</v>
      </c>
      <c r="L71">
        <v>58579</v>
      </c>
    </row>
    <row r="72" spans="1:12" x14ac:dyDescent="0.2">
      <c r="A72">
        <v>2021</v>
      </c>
      <c r="B72">
        <v>2022</v>
      </c>
      <c r="C72">
        <v>1</v>
      </c>
      <c r="D72">
        <v>1</v>
      </c>
      <c r="E72">
        <v>3</v>
      </c>
      <c r="F72" s="48" t="s">
        <v>116</v>
      </c>
      <c r="G72" s="48" t="s">
        <v>39</v>
      </c>
      <c r="H72" s="48" t="s">
        <v>104</v>
      </c>
      <c r="I72" s="48" t="s">
        <v>99</v>
      </c>
      <c r="J72" t="b">
        <v>0</v>
      </c>
      <c r="K72">
        <v>118301861</v>
      </c>
      <c r="L72">
        <v>52639</v>
      </c>
    </row>
    <row r="73" spans="1:12" x14ac:dyDescent="0.2">
      <c r="A73">
        <v>2021</v>
      </c>
      <c r="B73">
        <v>2022</v>
      </c>
      <c r="C73">
        <v>1</v>
      </c>
      <c r="D73">
        <v>1</v>
      </c>
      <c r="E73">
        <v>3</v>
      </c>
      <c r="F73" s="48" t="s">
        <v>117</v>
      </c>
      <c r="G73" s="48" t="s">
        <v>40</v>
      </c>
      <c r="H73" s="48" t="s">
        <v>101</v>
      </c>
      <c r="I73" s="48" t="s">
        <v>99</v>
      </c>
      <c r="J73" t="b">
        <v>0</v>
      </c>
      <c r="K73">
        <v>97157423</v>
      </c>
      <c r="L73">
        <v>46827</v>
      </c>
    </row>
    <row r="74" spans="1:12" x14ac:dyDescent="0.2">
      <c r="A74">
        <v>2021</v>
      </c>
      <c r="B74">
        <v>2022</v>
      </c>
      <c r="C74">
        <v>1</v>
      </c>
      <c r="D74">
        <v>1</v>
      </c>
      <c r="E74">
        <v>3</v>
      </c>
      <c r="F74" s="48" t="s">
        <v>118</v>
      </c>
      <c r="G74" s="48" t="s">
        <v>41</v>
      </c>
      <c r="H74" s="48" t="s">
        <v>104</v>
      </c>
      <c r="I74" s="48" t="s">
        <v>99</v>
      </c>
      <c r="J74" t="b">
        <v>0</v>
      </c>
      <c r="K74">
        <v>23640000</v>
      </c>
      <c r="L74">
        <v>8933</v>
      </c>
    </row>
    <row r="75" spans="1:12" x14ac:dyDescent="0.2">
      <c r="A75">
        <v>2021</v>
      </c>
      <c r="B75">
        <v>2022</v>
      </c>
      <c r="C75">
        <v>1</v>
      </c>
      <c r="D75">
        <v>1</v>
      </c>
      <c r="E75">
        <v>3</v>
      </c>
      <c r="F75" s="48" t="s">
        <v>119</v>
      </c>
      <c r="G75" s="48" t="s">
        <v>43</v>
      </c>
      <c r="H75" s="48" t="s">
        <v>110</v>
      </c>
      <c r="I75" s="48" t="s">
        <v>99</v>
      </c>
      <c r="J75" t="b">
        <v>0</v>
      </c>
      <c r="K75">
        <v>607748414</v>
      </c>
      <c r="L75">
        <v>164404</v>
      </c>
    </row>
    <row r="76" spans="1:12" x14ac:dyDescent="0.2">
      <c r="A76">
        <v>2021</v>
      </c>
      <c r="B76">
        <v>2022</v>
      </c>
      <c r="C76">
        <v>1</v>
      </c>
      <c r="D76">
        <v>1</v>
      </c>
      <c r="E76">
        <v>3</v>
      </c>
      <c r="F76" s="48" t="s">
        <v>120</v>
      </c>
      <c r="G76" s="48" t="s">
        <v>44</v>
      </c>
      <c r="H76" s="48" t="s">
        <v>110</v>
      </c>
      <c r="I76" s="48" t="s">
        <v>99</v>
      </c>
      <c r="J76" t="b">
        <v>0</v>
      </c>
      <c r="K76">
        <v>67430281</v>
      </c>
      <c r="L76">
        <v>33156</v>
      </c>
    </row>
    <row r="77" spans="1:12" x14ac:dyDescent="0.2">
      <c r="A77">
        <v>2021</v>
      </c>
      <c r="B77">
        <v>2022</v>
      </c>
      <c r="C77">
        <v>1</v>
      </c>
      <c r="D77">
        <v>1</v>
      </c>
      <c r="E77">
        <v>3</v>
      </c>
      <c r="F77" s="48" t="s">
        <v>121</v>
      </c>
      <c r="G77" s="48" t="s">
        <v>45</v>
      </c>
      <c r="H77" s="48" t="s">
        <v>110</v>
      </c>
      <c r="I77" s="48" t="s">
        <v>99</v>
      </c>
      <c r="J77" t="b">
        <v>0</v>
      </c>
      <c r="K77">
        <v>170128946</v>
      </c>
      <c r="L77">
        <v>53680</v>
      </c>
    </row>
    <row r="78" spans="1:12" x14ac:dyDescent="0.2">
      <c r="A78">
        <v>2021</v>
      </c>
      <c r="B78">
        <v>2022</v>
      </c>
      <c r="C78">
        <v>1</v>
      </c>
      <c r="D78">
        <v>1</v>
      </c>
      <c r="E78">
        <v>3</v>
      </c>
      <c r="F78" s="48" t="s">
        <v>122</v>
      </c>
      <c r="G78" s="48" t="s">
        <v>46</v>
      </c>
      <c r="H78" s="48" t="s">
        <v>101</v>
      </c>
      <c r="I78" s="48" t="s">
        <v>99</v>
      </c>
      <c r="J78" t="b">
        <v>0</v>
      </c>
      <c r="K78">
        <v>235873918</v>
      </c>
      <c r="L78">
        <v>48299</v>
      </c>
    </row>
    <row r="79" spans="1:12" x14ac:dyDescent="0.2">
      <c r="A79">
        <v>2021</v>
      </c>
      <c r="B79">
        <v>2022</v>
      </c>
      <c r="C79">
        <v>1</v>
      </c>
      <c r="D79">
        <v>1</v>
      </c>
      <c r="E79">
        <v>3</v>
      </c>
      <c r="F79" s="48" t="s">
        <v>71</v>
      </c>
      <c r="G79" s="48" t="s">
        <v>11</v>
      </c>
      <c r="H79" s="48" t="s">
        <v>98</v>
      </c>
      <c r="I79" s="48" t="s">
        <v>99</v>
      </c>
      <c r="J79" t="b">
        <v>0</v>
      </c>
      <c r="K79">
        <v>60463282</v>
      </c>
      <c r="L79">
        <v>19765</v>
      </c>
    </row>
    <row r="80" spans="1:12" x14ac:dyDescent="0.2">
      <c r="A80">
        <v>2021</v>
      </c>
      <c r="B80">
        <v>2022</v>
      </c>
      <c r="C80">
        <v>1</v>
      </c>
      <c r="D80">
        <v>1</v>
      </c>
      <c r="E80">
        <v>3</v>
      </c>
      <c r="F80" s="48" t="s">
        <v>123</v>
      </c>
      <c r="G80" s="48" t="s">
        <v>47</v>
      </c>
      <c r="H80" s="48" t="s">
        <v>101</v>
      </c>
      <c r="I80" s="48" t="s">
        <v>99</v>
      </c>
      <c r="J80" t="b">
        <v>0</v>
      </c>
      <c r="K80">
        <v>546005173</v>
      </c>
      <c r="L80">
        <v>137812</v>
      </c>
    </row>
    <row r="81" spans="1:12" x14ac:dyDescent="0.2">
      <c r="A81">
        <v>2021</v>
      </c>
      <c r="B81">
        <v>2022</v>
      </c>
      <c r="C81">
        <v>1</v>
      </c>
      <c r="D81">
        <v>1</v>
      </c>
      <c r="E81">
        <v>3</v>
      </c>
      <c r="F81" s="48" t="s">
        <v>79</v>
      </c>
      <c r="G81" s="48" t="s">
        <v>15</v>
      </c>
      <c r="H81" s="48" t="s">
        <v>98</v>
      </c>
      <c r="I81" s="48" t="s">
        <v>99</v>
      </c>
      <c r="J81" t="b">
        <v>0</v>
      </c>
      <c r="K81">
        <v>28535957</v>
      </c>
      <c r="L81">
        <v>17656</v>
      </c>
    </row>
    <row r="82" spans="1:12" x14ac:dyDescent="0.2">
      <c r="A82">
        <v>2021</v>
      </c>
      <c r="B82">
        <v>2022</v>
      </c>
      <c r="C82">
        <v>1</v>
      </c>
      <c r="D82">
        <v>1</v>
      </c>
      <c r="E82">
        <v>3</v>
      </c>
      <c r="F82" s="48" t="s">
        <v>124</v>
      </c>
      <c r="G82" s="48" t="s">
        <v>48</v>
      </c>
      <c r="H82" s="48" t="s">
        <v>110</v>
      </c>
      <c r="I82" s="48" t="s">
        <v>99</v>
      </c>
      <c r="J82" t="b">
        <v>0</v>
      </c>
      <c r="K82">
        <v>70729635</v>
      </c>
      <c r="L82">
        <v>29395</v>
      </c>
    </row>
    <row r="83" spans="1:12" x14ac:dyDescent="0.2">
      <c r="A83">
        <v>2021</v>
      </c>
      <c r="B83">
        <v>2022</v>
      </c>
      <c r="C83">
        <v>1</v>
      </c>
      <c r="D83">
        <v>1</v>
      </c>
      <c r="E83">
        <v>3</v>
      </c>
      <c r="F83" s="48" t="s">
        <v>125</v>
      </c>
      <c r="G83" s="48" t="s">
        <v>49</v>
      </c>
      <c r="H83" s="48" t="s">
        <v>104</v>
      </c>
      <c r="I83" s="48" t="s">
        <v>99</v>
      </c>
      <c r="J83" t="b">
        <v>0</v>
      </c>
      <c r="K83">
        <v>14210287</v>
      </c>
      <c r="L83">
        <v>12320</v>
      </c>
    </row>
    <row r="84" spans="1:12" x14ac:dyDescent="0.2">
      <c r="A84">
        <v>2021</v>
      </c>
      <c r="B84">
        <v>2022</v>
      </c>
      <c r="C84">
        <v>1</v>
      </c>
      <c r="D84">
        <v>1</v>
      </c>
      <c r="E84">
        <v>3</v>
      </c>
      <c r="F84" s="48" t="s">
        <v>126</v>
      </c>
      <c r="G84" s="48" t="s">
        <v>50</v>
      </c>
      <c r="H84" s="48" t="s">
        <v>104</v>
      </c>
      <c r="I84" s="48" t="s">
        <v>99</v>
      </c>
      <c r="J84" t="b">
        <v>0</v>
      </c>
      <c r="K84">
        <v>377695844</v>
      </c>
      <c r="L84">
        <v>106114</v>
      </c>
    </row>
    <row r="85" spans="1:12" x14ac:dyDescent="0.2">
      <c r="A85">
        <v>2021</v>
      </c>
      <c r="B85">
        <v>2022</v>
      </c>
      <c r="C85">
        <v>1</v>
      </c>
      <c r="D85">
        <v>1</v>
      </c>
      <c r="E85">
        <v>3</v>
      </c>
      <c r="F85" s="48" t="s">
        <v>78</v>
      </c>
      <c r="G85" s="48" t="s">
        <v>14</v>
      </c>
      <c r="H85" s="48" t="s">
        <v>98</v>
      </c>
      <c r="I85" s="48" t="s">
        <v>99</v>
      </c>
      <c r="J85" t="b">
        <v>0</v>
      </c>
      <c r="K85">
        <v>77927682</v>
      </c>
      <c r="L85">
        <v>23243</v>
      </c>
    </row>
    <row r="86" spans="1:12" x14ac:dyDescent="0.2">
      <c r="A86">
        <v>2021</v>
      </c>
      <c r="B86">
        <v>2022</v>
      </c>
      <c r="C86">
        <v>1</v>
      </c>
      <c r="D86">
        <v>1</v>
      </c>
      <c r="E86">
        <v>3</v>
      </c>
      <c r="F86" s="48" t="s">
        <v>77</v>
      </c>
      <c r="G86" s="48" t="s">
        <v>12</v>
      </c>
      <c r="H86" s="48" t="s">
        <v>98</v>
      </c>
      <c r="I86" s="48" t="s">
        <v>99</v>
      </c>
      <c r="J86" t="b">
        <v>0</v>
      </c>
      <c r="K86">
        <v>107306456</v>
      </c>
      <c r="L86">
        <v>37133</v>
      </c>
    </row>
    <row r="87" spans="1:12" x14ac:dyDescent="0.2">
      <c r="A87">
        <v>2021</v>
      </c>
      <c r="B87">
        <v>2022</v>
      </c>
      <c r="C87">
        <v>1</v>
      </c>
      <c r="D87">
        <v>1</v>
      </c>
      <c r="E87">
        <v>3</v>
      </c>
      <c r="F87" s="48" t="s">
        <v>127</v>
      </c>
      <c r="G87" s="48" t="s">
        <v>51</v>
      </c>
      <c r="H87" s="48" t="s">
        <v>104</v>
      </c>
      <c r="I87" s="48" t="s">
        <v>99</v>
      </c>
      <c r="J87" t="b">
        <v>0</v>
      </c>
      <c r="K87">
        <v>298367705</v>
      </c>
      <c r="L87">
        <v>81859</v>
      </c>
    </row>
    <row r="88" spans="1:12" x14ac:dyDescent="0.2">
      <c r="A88">
        <v>2021</v>
      </c>
      <c r="B88">
        <v>2022</v>
      </c>
      <c r="C88">
        <v>1</v>
      </c>
      <c r="D88">
        <v>1</v>
      </c>
      <c r="E88">
        <v>3</v>
      </c>
      <c r="F88" s="48" t="s">
        <v>128</v>
      </c>
      <c r="G88" s="48" t="s">
        <v>52</v>
      </c>
      <c r="H88" s="48" t="s">
        <v>110</v>
      </c>
      <c r="I88" s="48" t="s">
        <v>99</v>
      </c>
      <c r="J88" t="b">
        <v>0</v>
      </c>
      <c r="K88">
        <v>514696565</v>
      </c>
      <c r="L88">
        <v>174006</v>
      </c>
    </row>
    <row r="89" spans="1:12" x14ac:dyDescent="0.2">
      <c r="A89">
        <v>2021</v>
      </c>
      <c r="B89">
        <v>2022</v>
      </c>
      <c r="C89">
        <v>1</v>
      </c>
      <c r="D89">
        <v>1</v>
      </c>
      <c r="E89">
        <v>3</v>
      </c>
      <c r="F89" s="48" t="s">
        <v>129</v>
      </c>
      <c r="G89" s="48" t="s">
        <v>53</v>
      </c>
      <c r="H89" s="48" t="s">
        <v>101</v>
      </c>
      <c r="I89" s="48" t="s">
        <v>99</v>
      </c>
      <c r="J89" t="b">
        <v>0</v>
      </c>
      <c r="K89">
        <v>139848234</v>
      </c>
      <c r="L89">
        <v>38034</v>
      </c>
    </row>
    <row r="90" spans="1:12" x14ac:dyDescent="0.2">
      <c r="A90">
        <v>2021</v>
      </c>
      <c r="B90">
        <v>2022</v>
      </c>
      <c r="C90">
        <v>1</v>
      </c>
      <c r="D90">
        <v>1</v>
      </c>
      <c r="E90">
        <v>3</v>
      </c>
      <c r="F90" s="48" t="s">
        <v>80</v>
      </c>
      <c r="G90" s="48" t="s">
        <v>16</v>
      </c>
      <c r="H90" s="48" t="s">
        <v>98</v>
      </c>
      <c r="I90" s="48" t="s">
        <v>99</v>
      </c>
      <c r="J90" t="b">
        <v>0</v>
      </c>
      <c r="K90">
        <v>215095060</v>
      </c>
      <c r="L90">
        <v>53580</v>
      </c>
    </row>
    <row r="91" spans="1:12" x14ac:dyDescent="0.2">
      <c r="A91">
        <v>2021</v>
      </c>
      <c r="B91">
        <v>2022</v>
      </c>
      <c r="C91">
        <v>1</v>
      </c>
      <c r="D91">
        <v>1</v>
      </c>
      <c r="E91">
        <v>3</v>
      </c>
      <c r="F91" s="48" t="s">
        <v>130</v>
      </c>
      <c r="G91" s="48" t="s">
        <v>54</v>
      </c>
      <c r="H91" s="48" t="s">
        <v>104</v>
      </c>
      <c r="I91" s="48" t="s">
        <v>99</v>
      </c>
      <c r="J91" t="b">
        <v>0</v>
      </c>
      <c r="K91">
        <v>116647927</v>
      </c>
      <c r="L91">
        <v>66631</v>
      </c>
    </row>
    <row r="92" spans="1:12" x14ac:dyDescent="0.2">
      <c r="A92">
        <v>2021</v>
      </c>
      <c r="B92">
        <v>2022</v>
      </c>
      <c r="C92">
        <v>1</v>
      </c>
      <c r="D92">
        <v>1</v>
      </c>
      <c r="E92">
        <v>3</v>
      </c>
      <c r="F92" s="48" t="s">
        <v>131</v>
      </c>
      <c r="G92" s="48" t="s">
        <v>55</v>
      </c>
      <c r="H92" s="48" t="s">
        <v>132</v>
      </c>
      <c r="I92" s="48" t="s">
        <v>99</v>
      </c>
      <c r="J92" t="b">
        <v>0</v>
      </c>
      <c r="K92">
        <v>42856816</v>
      </c>
      <c r="L92">
        <v>8276</v>
      </c>
    </row>
    <row r="93" spans="1:12" x14ac:dyDescent="0.2">
      <c r="A93">
        <v>2021</v>
      </c>
      <c r="B93">
        <v>2022</v>
      </c>
      <c r="C93">
        <v>1</v>
      </c>
      <c r="D93">
        <v>1</v>
      </c>
      <c r="E93">
        <v>3</v>
      </c>
      <c r="F93" s="48" t="s">
        <v>133</v>
      </c>
      <c r="G93" s="48" t="s">
        <v>57</v>
      </c>
      <c r="H93" s="48" t="s">
        <v>104</v>
      </c>
      <c r="I93" s="48" t="s">
        <v>99</v>
      </c>
      <c r="J93" t="b">
        <v>0</v>
      </c>
      <c r="K93">
        <v>55908533</v>
      </c>
      <c r="L93">
        <v>13571</v>
      </c>
    </row>
    <row r="94" spans="1:12" x14ac:dyDescent="0.2">
      <c r="A94">
        <v>2021</v>
      </c>
      <c r="B94">
        <v>2022</v>
      </c>
      <c r="C94">
        <v>1</v>
      </c>
      <c r="D94">
        <v>1</v>
      </c>
      <c r="E94">
        <v>3</v>
      </c>
      <c r="F94" s="48" t="s">
        <v>134</v>
      </c>
      <c r="G94" s="48" t="s">
        <v>58</v>
      </c>
      <c r="H94" s="48" t="s">
        <v>101</v>
      </c>
      <c r="I94" s="48" t="s">
        <v>99</v>
      </c>
      <c r="J94" t="b">
        <v>0</v>
      </c>
      <c r="K94">
        <v>100386363</v>
      </c>
      <c r="L94">
        <v>49130</v>
      </c>
    </row>
    <row r="95" spans="1:12" x14ac:dyDescent="0.2">
      <c r="A95">
        <v>2021</v>
      </c>
      <c r="B95">
        <v>2022</v>
      </c>
      <c r="C95">
        <v>1</v>
      </c>
      <c r="D95">
        <v>1</v>
      </c>
      <c r="E95">
        <v>3</v>
      </c>
      <c r="F95" s="48" t="s">
        <v>81</v>
      </c>
      <c r="G95" s="48" t="s">
        <v>17</v>
      </c>
      <c r="H95" s="48" t="s">
        <v>98</v>
      </c>
      <c r="I95" s="48" t="s">
        <v>99</v>
      </c>
      <c r="J95" t="b">
        <v>0</v>
      </c>
      <c r="K95">
        <v>25921524</v>
      </c>
      <c r="L95">
        <v>13621</v>
      </c>
    </row>
    <row r="96" spans="1:12" x14ac:dyDescent="0.2">
      <c r="A96">
        <v>2021</v>
      </c>
      <c r="B96">
        <v>2022</v>
      </c>
      <c r="C96">
        <v>1</v>
      </c>
      <c r="D96">
        <v>1</v>
      </c>
      <c r="E96">
        <v>3</v>
      </c>
      <c r="F96" s="48" t="s">
        <v>135</v>
      </c>
      <c r="G96" s="48" t="s">
        <v>59</v>
      </c>
      <c r="H96" s="48" t="s">
        <v>101</v>
      </c>
      <c r="I96" s="48" t="s">
        <v>99</v>
      </c>
      <c r="J96" t="b">
        <v>0</v>
      </c>
      <c r="K96">
        <v>257360056</v>
      </c>
      <c r="L96">
        <v>85033</v>
      </c>
    </row>
    <row r="97" spans="1:12" x14ac:dyDescent="0.2">
      <c r="A97">
        <v>2021</v>
      </c>
      <c r="B97">
        <v>2022</v>
      </c>
      <c r="C97">
        <v>1</v>
      </c>
      <c r="D97">
        <v>1</v>
      </c>
      <c r="E97">
        <v>3</v>
      </c>
      <c r="F97" s="48" t="s">
        <v>136</v>
      </c>
      <c r="G97" s="48" t="s">
        <v>60</v>
      </c>
      <c r="H97" s="48" t="s">
        <v>101</v>
      </c>
      <c r="I97" s="48" t="s">
        <v>99</v>
      </c>
      <c r="J97" t="b">
        <v>0</v>
      </c>
      <c r="K97">
        <v>1541032880</v>
      </c>
      <c r="L97">
        <v>403171</v>
      </c>
    </row>
    <row r="98" spans="1:12" x14ac:dyDescent="0.2">
      <c r="A98">
        <v>2021</v>
      </c>
      <c r="B98">
        <v>2022</v>
      </c>
      <c r="C98">
        <v>1</v>
      </c>
      <c r="D98">
        <v>1</v>
      </c>
      <c r="E98">
        <v>3</v>
      </c>
      <c r="F98" s="48" t="s">
        <v>82</v>
      </c>
      <c r="G98" s="48" t="s">
        <v>18</v>
      </c>
      <c r="H98" s="48" t="s">
        <v>98</v>
      </c>
      <c r="I98" s="48" t="s">
        <v>99</v>
      </c>
      <c r="J98" t="b">
        <v>0</v>
      </c>
      <c r="K98">
        <v>92895286</v>
      </c>
      <c r="L98">
        <v>43820</v>
      </c>
    </row>
    <row r="99" spans="1:12" x14ac:dyDescent="0.2">
      <c r="A99">
        <v>2021</v>
      </c>
      <c r="B99">
        <v>2022</v>
      </c>
      <c r="C99">
        <v>1</v>
      </c>
      <c r="D99">
        <v>1</v>
      </c>
      <c r="E99">
        <v>3</v>
      </c>
      <c r="F99" s="48" t="s">
        <v>137</v>
      </c>
      <c r="G99" s="48" t="s">
        <v>61</v>
      </c>
      <c r="H99" s="48" t="s">
        <v>101</v>
      </c>
      <c r="I99" s="48" t="s">
        <v>99</v>
      </c>
      <c r="J99" t="b">
        <v>0</v>
      </c>
      <c r="K99">
        <v>397368380</v>
      </c>
      <c r="L99">
        <v>139674</v>
      </c>
    </row>
    <row r="100" spans="1:12" x14ac:dyDescent="0.2">
      <c r="A100">
        <v>2021</v>
      </c>
      <c r="B100">
        <v>2022</v>
      </c>
      <c r="C100">
        <v>1</v>
      </c>
      <c r="D100">
        <v>1</v>
      </c>
      <c r="E100">
        <v>3</v>
      </c>
      <c r="F100" s="48" t="s">
        <v>139</v>
      </c>
      <c r="G100" s="48" t="s">
        <v>63</v>
      </c>
      <c r="H100" s="48" t="s">
        <v>104</v>
      </c>
      <c r="I100" s="48" t="s">
        <v>99</v>
      </c>
      <c r="J100" t="b">
        <v>0</v>
      </c>
      <c r="K100">
        <v>39936000</v>
      </c>
      <c r="L100">
        <v>11361</v>
      </c>
    </row>
    <row r="101" spans="1:12" x14ac:dyDescent="0.2">
      <c r="A101">
        <v>2021</v>
      </c>
      <c r="B101">
        <v>2022</v>
      </c>
      <c r="C101">
        <v>1</v>
      </c>
      <c r="D101">
        <v>1</v>
      </c>
      <c r="E101">
        <v>3</v>
      </c>
      <c r="F101" s="48" t="s">
        <v>83</v>
      </c>
      <c r="G101" s="48" t="s">
        <v>19</v>
      </c>
      <c r="H101" s="48" t="s">
        <v>98</v>
      </c>
      <c r="I101" s="48" t="s">
        <v>99</v>
      </c>
      <c r="J101" t="b">
        <v>0</v>
      </c>
      <c r="K101">
        <v>299314534</v>
      </c>
      <c r="L101">
        <v>54016</v>
      </c>
    </row>
    <row r="102" spans="1:12" x14ac:dyDescent="0.2">
      <c r="A102">
        <v>2021</v>
      </c>
      <c r="B102">
        <v>2022</v>
      </c>
      <c r="C102">
        <v>1</v>
      </c>
      <c r="D102">
        <v>1</v>
      </c>
      <c r="E102">
        <v>3</v>
      </c>
      <c r="F102" s="48" t="s">
        <v>140</v>
      </c>
      <c r="G102" s="48" t="s">
        <v>64</v>
      </c>
      <c r="H102" s="48" t="s">
        <v>110</v>
      </c>
      <c r="I102" s="48" t="s">
        <v>99</v>
      </c>
      <c r="J102" t="b">
        <v>0</v>
      </c>
      <c r="K102">
        <v>163200062</v>
      </c>
      <c r="L102">
        <v>58200</v>
      </c>
    </row>
    <row r="103" spans="1:12" x14ac:dyDescent="0.2">
      <c r="A103">
        <v>2021</v>
      </c>
      <c r="B103">
        <v>2022</v>
      </c>
      <c r="C103">
        <v>1</v>
      </c>
      <c r="D103">
        <v>1</v>
      </c>
      <c r="E103">
        <v>3</v>
      </c>
      <c r="F103" s="48" t="s">
        <v>141</v>
      </c>
      <c r="G103" s="48" t="s">
        <v>65</v>
      </c>
      <c r="H103" s="48" t="s">
        <v>101</v>
      </c>
      <c r="I103" s="48" t="s">
        <v>99</v>
      </c>
      <c r="J103" t="b">
        <v>0</v>
      </c>
      <c r="K103">
        <v>105532505</v>
      </c>
      <c r="L103">
        <v>28687</v>
      </c>
    </row>
    <row r="104" spans="1:12" x14ac:dyDescent="0.2">
      <c r="A104">
        <v>2021</v>
      </c>
      <c r="B104">
        <v>2022</v>
      </c>
      <c r="C104">
        <v>1</v>
      </c>
      <c r="D104">
        <v>1</v>
      </c>
      <c r="E104">
        <v>3</v>
      </c>
      <c r="F104" s="48" t="s">
        <v>84</v>
      </c>
      <c r="G104" s="48" t="s">
        <v>20</v>
      </c>
      <c r="H104" s="48" t="s">
        <v>98</v>
      </c>
      <c r="I104" s="48" t="s">
        <v>99</v>
      </c>
      <c r="J104" t="b">
        <v>0</v>
      </c>
      <c r="K104">
        <v>10272000</v>
      </c>
      <c r="L104">
        <v>7799</v>
      </c>
    </row>
    <row r="105" spans="1:12" x14ac:dyDescent="0.2">
      <c r="A105">
        <v>2021</v>
      </c>
      <c r="B105">
        <v>2022</v>
      </c>
      <c r="C105">
        <v>1</v>
      </c>
      <c r="D105">
        <v>1</v>
      </c>
      <c r="E105">
        <v>4</v>
      </c>
      <c r="F105" s="48" t="s">
        <v>102</v>
      </c>
      <c r="G105" s="48" t="s">
        <v>25</v>
      </c>
      <c r="H105" s="48" t="s">
        <v>101</v>
      </c>
      <c r="I105" s="48" t="s">
        <v>99</v>
      </c>
      <c r="J105" t="b">
        <v>0</v>
      </c>
      <c r="K105">
        <v>3576843</v>
      </c>
      <c r="L105">
        <v>948</v>
      </c>
    </row>
    <row r="106" spans="1:12" x14ac:dyDescent="0.2">
      <c r="A106">
        <v>2021</v>
      </c>
      <c r="B106">
        <v>2022</v>
      </c>
      <c r="C106">
        <v>1</v>
      </c>
      <c r="D106">
        <v>1</v>
      </c>
      <c r="E106">
        <v>4</v>
      </c>
      <c r="F106" s="48" t="s">
        <v>115</v>
      </c>
      <c r="G106" s="48" t="s">
        <v>38</v>
      </c>
      <c r="H106" s="48" t="s">
        <v>101</v>
      </c>
      <c r="I106" s="48" t="s">
        <v>99</v>
      </c>
      <c r="J106" t="b">
        <v>0</v>
      </c>
      <c r="K106">
        <v>4038113</v>
      </c>
      <c r="L106">
        <v>853</v>
      </c>
    </row>
    <row r="107" spans="1:12" x14ac:dyDescent="0.2">
      <c r="A107">
        <v>2021</v>
      </c>
      <c r="B107">
        <v>2022</v>
      </c>
      <c r="C107">
        <v>1</v>
      </c>
      <c r="D107">
        <v>1</v>
      </c>
      <c r="E107">
        <v>4</v>
      </c>
      <c r="F107" s="48" t="s">
        <v>116</v>
      </c>
      <c r="G107" s="48" t="s">
        <v>39</v>
      </c>
      <c r="H107" s="48" t="s">
        <v>104</v>
      </c>
      <c r="I107" s="48" t="s">
        <v>99</v>
      </c>
      <c r="J107" t="b">
        <v>0</v>
      </c>
      <c r="K107">
        <v>1195071</v>
      </c>
      <c r="L107">
        <v>1605</v>
      </c>
    </row>
    <row r="108" spans="1:12" x14ac:dyDescent="0.2">
      <c r="A108">
        <v>2021</v>
      </c>
      <c r="B108">
        <v>2022</v>
      </c>
      <c r="C108">
        <v>1</v>
      </c>
      <c r="D108">
        <v>1</v>
      </c>
      <c r="E108">
        <v>4</v>
      </c>
      <c r="F108" s="48" t="s">
        <v>117</v>
      </c>
      <c r="G108" s="48" t="s">
        <v>40</v>
      </c>
      <c r="H108" s="48" t="s">
        <v>101</v>
      </c>
      <c r="I108" s="48" t="s">
        <v>99</v>
      </c>
      <c r="J108" t="b">
        <v>0</v>
      </c>
      <c r="K108">
        <v>667222</v>
      </c>
      <c r="L108">
        <v>848</v>
      </c>
    </row>
    <row r="109" spans="1:12" x14ac:dyDescent="0.2">
      <c r="A109">
        <v>2021</v>
      </c>
      <c r="B109">
        <v>2022</v>
      </c>
      <c r="C109">
        <v>1</v>
      </c>
      <c r="D109">
        <v>1</v>
      </c>
      <c r="E109">
        <v>4</v>
      </c>
      <c r="F109" s="48" t="s">
        <v>120</v>
      </c>
      <c r="G109" s="48" t="s">
        <v>44</v>
      </c>
      <c r="H109" s="48" t="s">
        <v>110</v>
      </c>
      <c r="I109" s="48" t="s">
        <v>99</v>
      </c>
      <c r="J109" t="b">
        <v>0</v>
      </c>
      <c r="K109">
        <v>5124967</v>
      </c>
      <c r="L109">
        <v>603</v>
      </c>
    </row>
    <row r="110" spans="1:12" x14ac:dyDescent="0.2">
      <c r="A110">
        <v>2021</v>
      </c>
      <c r="B110">
        <v>2022</v>
      </c>
      <c r="C110">
        <v>1</v>
      </c>
      <c r="D110">
        <v>1</v>
      </c>
      <c r="E110">
        <v>4</v>
      </c>
      <c r="F110" s="48" t="s">
        <v>123</v>
      </c>
      <c r="G110" s="48" t="s">
        <v>47</v>
      </c>
      <c r="H110" s="48" t="s">
        <v>101</v>
      </c>
      <c r="I110" s="48" t="s">
        <v>99</v>
      </c>
      <c r="J110" t="b">
        <v>0</v>
      </c>
      <c r="K110">
        <v>3080239</v>
      </c>
      <c r="L110">
        <v>904</v>
      </c>
    </row>
    <row r="111" spans="1:12" x14ac:dyDescent="0.2">
      <c r="A111">
        <v>2021</v>
      </c>
      <c r="B111">
        <v>2022</v>
      </c>
      <c r="C111">
        <v>1</v>
      </c>
      <c r="D111">
        <v>1</v>
      </c>
      <c r="E111">
        <v>4</v>
      </c>
      <c r="F111" s="48" t="s">
        <v>124</v>
      </c>
      <c r="G111" s="48" t="s">
        <v>48</v>
      </c>
      <c r="H111" s="48" t="s">
        <v>110</v>
      </c>
      <c r="I111" s="48" t="s">
        <v>99</v>
      </c>
      <c r="J111" t="b">
        <v>0</v>
      </c>
      <c r="K111">
        <v>11358937</v>
      </c>
      <c r="L111">
        <v>942</v>
      </c>
    </row>
    <row r="112" spans="1:12" x14ac:dyDescent="0.2">
      <c r="A112">
        <v>2021</v>
      </c>
      <c r="B112">
        <v>2022</v>
      </c>
      <c r="C112">
        <v>1</v>
      </c>
      <c r="D112">
        <v>1</v>
      </c>
      <c r="E112">
        <v>4</v>
      </c>
      <c r="F112" s="48" t="s">
        <v>127</v>
      </c>
      <c r="G112" s="48" t="s">
        <v>51</v>
      </c>
      <c r="H112" s="48" t="s">
        <v>104</v>
      </c>
      <c r="I112" s="48" t="s">
        <v>99</v>
      </c>
      <c r="J112" t="b">
        <v>0</v>
      </c>
      <c r="K112">
        <v>7304607</v>
      </c>
      <c r="L112">
        <v>415</v>
      </c>
    </row>
    <row r="113" spans="1:12" x14ac:dyDescent="0.2">
      <c r="A113">
        <v>2021</v>
      </c>
      <c r="B113">
        <v>2022</v>
      </c>
      <c r="C113">
        <v>1</v>
      </c>
      <c r="D113">
        <v>1</v>
      </c>
      <c r="E113">
        <v>4</v>
      </c>
      <c r="F113" s="48" t="s">
        <v>129</v>
      </c>
      <c r="G113" s="48" t="s">
        <v>53</v>
      </c>
      <c r="H113" s="48" t="s">
        <v>101</v>
      </c>
      <c r="I113" s="48" t="s">
        <v>99</v>
      </c>
      <c r="J113" t="b">
        <v>0</v>
      </c>
      <c r="K113">
        <v>6812000</v>
      </c>
      <c r="L113">
        <v>997</v>
      </c>
    </row>
    <row r="114" spans="1:12" x14ac:dyDescent="0.2">
      <c r="A114">
        <v>2021</v>
      </c>
      <c r="B114">
        <v>2022</v>
      </c>
      <c r="C114">
        <v>1</v>
      </c>
      <c r="D114">
        <v>1</v>
      </c>
      <c r="E114">
        <v>4</v>
      </c>
      <c r="F114" s="48" t="s">
        <v>80</v>
      </c>
      <c r="G114" s="48" t="s">
        <v>16</v>
      </c>
      <c r="H114" s="48" t="s">
        <v>98</v>
      </c>
      <c r="I114" s="48" t="s">
        <v>99</v>
      </c>
      <c r="J114" t="b">
        <v>0</v>
      </c>
      <c r="K114">
        <v>18216000</v>
      </c>
      <c r="L114">
        <v>612</v>
      </c>
    </row>
    <row r="115" spans="1:12" x14ac:dyDescent="0.2">
      <c r="A115">
        <v>2021</v>
      </c>
      <c r="B115">
        <v>2022</v>
      </c>
      <c r="C115">
        <v>1</v>
      </c>
      <c r="D115">
        <v>1</v>
      </c>
      <c r="E115">
        <v>4</v>
      </c>
      <c r="F115" s="48" t="s">
        <v>131</v>
      </c>
      <c r="G115" s="48" t="s">
        <v>55</v>
      </c>
      <c r="H115" s="48" t="s">
        <v>132</v>
      </c>
      <c r="I115" s="48" t="s">
        <v>99</v>
      </c>
      <c r="J115" t="b">
        <v>0</v>
      </c>
      <c r="K115">
        <v>24271444</v>
      </c>
      <c r="L115">
        <v>986</v>
      </c>
    </row>
    <row r="116" spans="1:12" x14ac:dyDescent="0.2">
      <c r="A116">
        <v>2021</v>
      </c>
      <c r="B116">
        <v>2022</v>
      </c>
      <c r="C116">
        <v>1</v>
      </c>
      <c r="D116">
        <v>1</v>
      </c>
      <c r="E116">
        <v>4</v>
      </c>
      <c r="F116" s="48" t="s">
        <v>134</v>
      </c>
      <c r="G116" s="48" t="s">
        <v>58</v>
      </c>
      <c r="H116" s="48" t="s">
        <v>101</v>
      </c>
      <c r="I116" s="48" t="s">
        <v>99</v>
      </c>
      <c r="J116" t="b">
        <v>0</v>
      </c>
      <c r="K116">
        <v>4393279</v>
      </c>
      <c r="L116">
        <v>415</v>
      </c>
    </row>
    <row r="117" spans="1:12" x14ac:dyDescent="0.2">
      <c r="A117">
        <v>2021</v>
      </c>
      <c r="B117">
        <v>2022</v>
      </c>
      <c r="C117">
        <v>1</v>
      </c>
      <c r="D117">
        <v>1</v>
      </c>
      <c r="E117">
        <v>4</v>
      </c>
      <c r="F117" s="48" t="s">
        <v>135</v>
      </c>
      <c r="G117" s="48" t="s">
        <v>59</v>
      </c>
      <c r="H117" s="48" t="s">
        <v>101</v>
      </c>
      <c r="I117" s="48" t="s">
        <v>99</v>
      </c>
      <c r="J117" t="b">
        <v>0</v>
      </c>
      <c r="K117">
        <v>7807728</v>
      </c>
      <c r="L117">
        <v>325</v>
      </c>
    </row>
    <row r="118" spans="1:12" x14ac:dyDescent="0.2">
      <c r="A118">
        <v>2021</v>
      </c>
      <c r="B118">
        <v>2022</v>
      </c>
      <c r="C118">
        <v>1</v>
      </c>
      <c r="D118">
        <v>1</v>
      </c>
      <c r="E118">
        <v>4</v>
      </c>
      <c r="F118" s="48" t="s">
        <v>136</v>
      </c>
      <c r="G118" s="48" t="s">
        <v>60</v>
      </c>
      <c r="H118" s="48" t="s">
        <v>101</v>
      </c>
      <c r="I118" s="48" t="s">
        <v>99</v>
      </c>
      <c r="J118" t="b">
        <v>0</v>
      </c>
      <c r="K118">
        <v>46574104</v>
      </c>
      <c r="L118">
        <v>5794</v>
      </c>
    </row>
    <row r="119" spans="1:12" x14ac:dyDescent="0.2">
      <c r="A119">
        <v>2021</v>
      </c>
      <c r="B119">
        <v>2022</v>
      </c>
      <c r="C119">
        <v>1</v>
      </c>
      <c r="D119">
        <v>1</v>
      </c>
      <c r="E119">
        <v>5</v>
      </c>
      <c r="F119" s="48" t="s">
        <v>69</v>
      </c>
      <c r="G119" s="48" t="s">
        <v>5</v>
      </c>
      <c r="H119" s="48" t="s">
        <v>98</v>
      </c>
      <c r="I119" s="48" t="s">
        <v>99</v>
      </c>
      <c r="J119" t="b">
        <v>0</v>
      </c>
      <c r="K119">
        <v>5345401</v>
      </c>
      <c r="L119">
        <v>885</v>
      </c>
    </row>
    <row r="120" spans="1:12" x14ac:dyDescent="0.2">
      <c r="A120">
        <v>2021</v>
      </c>
      <c r="B120">
        <v>2022</v>
      </c>
      <c r="C120">
        <v>1</v>
      </c>
      <c r="D120">
        <v>1</v>
      </c>
      <c r="E120">
        <v>5</v>
      </c>
      <c r="F120" s="48" t="s">
        <v>113</v>
      </c>
      <c r="G120" s="48" t="s">
        <v>36</v>
      </c>
      <c r="H120" s="48" t="s">
        <v>110</v>
      </c>
      <c r="I120" s="48" t="s">
        <v>99</v>
      </c>
      <c r="J120" t="b">
        <v>0</v>
      </c>
      <c r="K120">
        <v>3581463</v>
      </c>
      <c r="L120">
        <v>650</v>
      </c>
    </row>
    <row r="121" spans="1:12" x14ac:dyDescent="0.2">
      <c r="A121">
        <v>2021</v>
      </c>
      <c r="B121">
        <v>2022</v>
      </c>
      <c r="C121">
        <v>1</v>
      </c>
      <c r="D121">
        <v>1</v>
      </c>
      <c r="E121">
        <v>5</v>
      </c>
      <c r="F121" s="48" t="s">
        <v>119</v>
      </c>
      <c r="G121" s="48" t="s">
        <v>43</v>
      </c>
      <c r="H121" s="48" t="s">
        <v>110</v>
      </c>
      <c r="I121" s="48" t="s">
        <v>99</v>
      </c>
      <c r="J121" t="b">
        <v>0</v>
      </c>
      <c r="K121">
        <v>2019222</v>
      </c>
      <c r="L121">
        <v>350</v>
      </c>
    </row>
    <row r="122" spans="1:12" x14ac:dyDescent="0.2">
      <c r="A122">
        <v>2021</v>
      </c>
      <c r="B122">
        <v>2022</v>
      </c>
      <c r="C122">
        <v>1</v>
      </c>
      <c r="D122">
        <v>1</v>
      </c>
      <c r="E122">
        <v>5</v>
      </c>
      <c r="F122" s="48" t="s">
        <v>120</v>
      </c>
      <c r="G122" s="48" t="s">
        <v>44</v>
      </c>
      <c r="H122" s="48" t="s">
        <v>110</v>
      </c>
      <c r="I122" s="48" t="s">
        <v>99</v>
      </c>
      <c r="J122" t="b">
        <v>0</v>
      </c>
      <c r="K122">
        <v>2278000</v>
      </c>
      <c r="L122">
        <v>706</v>
      </c>
    </row>
    <row r="123" spans="1:12" x14ac:dyDescent="0.2">
      <c r="A123">
        <v>2021</v>
      </c>
      <c r="B123">
        <v>2022</v>
      </c>
      <c r="C123">
        <v>1</v>
      </c>
      <c r="D123">
        <v>1</v>
      </c>
      <c r="E123">
        <v>5</v>
      </c>
      <c r="F123" s="48" t="s">
        <v>71</v>
      </c>
      <c r="G123" s="48" t="s">
        <v>11</v>
      </c>
      <c r="H123" s="48" t="s">
        <v>98</v>
      </c>
      <c r="I123" s="48" t="s">
        <v>99</v>
      </c>
      <c r="J123" t="b">
        <v>0</v>
      </c>
      <c r="K123">
        <v>6102764</v>
      </c>
      <c r="L123">
        <v>868</v>
      </c>
    </row>
    <row r="124" spans="1:12" x14ac:dyDescent="0.2">
      <c r="A124">
        <v>2021</v>
      </c>
      <c r="B124">
        <v>2022</v>
      </c>
      <c r="C124">
        <v>1</v>
      </c>
      <c r="D124">
        <v>1</v>
      </c>
      <c r="E124">
        <v>5</v>
      </c>
      <c r="F124" s="48" t="s">
        <v>79</v>
      </c>
      <c r="G124" s="48" t="s">
        <v>15</v>
      </c>
      <c r="H124" s="48" t="s">
        <v>98</v>
      </c>
      <c r="I124" s="48" t="s">
        <v>99</v>
      </c>
      <c r="J124" t="b">
        <v>0</v>
      </c>
      <c r="K124">
        <v>2038062</v>
      </c>
      <c r="L124">
        <v>310</v>
      </c>
    </row>
    <row r="125" spans="1:12" x14ac:dyDescent="0.2">
      <c r="A125">
        <v>2021</v>
      </c>
      <c r="B125">
        <v>2022</v>
      </c>
      <c r="C125">
        <v>1</v>
      </c>
      <c r="D125">
        <v>1</v>
      </c>
      <c r="E125">
        <v>5</v>
      </c>
      <c r="F125" s="48" t="s">
        <v>78</v>
      </c>
      <c r="G125" s="48" t="s">
        <v>14</v>
      </c>
      <c r="H125" s="48" t="s">
        <v>98</v>
      </c>
      <c r="I125" s="48" t="s">
        <v>99</v>
      </c>
      <c r="J125" t="b">
        <v>0</v>
      </c>
      <c r="K125">
        <v>4866748</v>
      </c>
      <c r="L125">
        <v>1127</v>
      </c>
    </row>
    <row r="126" spans="1:12" x14ac:dyDescent="0.2">
      <c r="A126">
        <v>2021</v>
      </c>
      <c r="B126">
        <v>2022</v>
      </c>
      <c r="C126">
        <v>1</v>
      </c>
      <c r="D126">
        <v>1</v>
      </c>
      <c r="E126">
        <v>5</v>
      </c>
      <c r="F126" s="48" t="s">
        <v>81</v>
      </c>
      <c r="G126" s="48" t="s">
        <v>17</v>
      </c>
      <c r="H126" s="48" t="s">
        <v>98</v>
      </c>
      <c r="I126" s="48" t="s">
        <v>99</v>
      </c>
      <c r="J126" t="b">
        <v>0</v>
      </c>
      <c r="K126">
        <v>19883571</v>
      </c>
      <c r="L126">
        <v>950</v>
      </c>
    </row>
    <row r="127" spans="1:12" x14ac:dyDescent="0.2">
      <c r="A127">
        <v>2021</v>
      </c>
      <c r="B127">
        <v>2022</v>
      </c>
      <c r="C127">
        <v>1</v>
      </c>
      <c r="D127">
        <v>1</v>
      </c>
      <c r="E127">
        <v>5</v>
      </c>
      <c r="F127" s="48" t="s">
        <v>83</v>
      </c>
      <c r="G127" s="48" t="s">
        <v>19</v>
      </c>
      <c r="H127" s="48" t="s">
        <v>98</v>
      </c>
      <c r="I127" s="48" t="s">
        <v>99</v>
      </c>
      <c r="J127" t="b">
        <v>0</v>
      </c>
      <c r="K127">
        <v>5563940</v>
      </c>
      <c r="L127">
        <v>470</v>
      </c>
    </row>
    <row r="128" spans="1:12" x14ac:dyDescent="0.2">
      <c r="A128">
        <v>2021</v>
      </c>
      <c r="B128">
        <v>2022</v>
      </c>
      <c r="C128">
        <v>1</v>
      </c>
      <c r="D128">
        <v>1</v>
      </c>
      <c r="E128">
        <v>5</v>
      </c>
      <c r="F128" s="48" t="s">
        <v>140</v>
      </c>
      <c r="G128" s="48" t="s">
        <v>64</v>
      </c>
      <c r="H128" s="48" t="s">
        <v>110</v>
      </c>
      <c r="I128" s="48" t="s">
        <v>99</v>
      </c>
      <c r="J128" t="b">
        <v>0</v>
      </c>
      <c r="K128">
        <v>649038</v>
      </c>
      <c r="L128">
        <v>173</v>
      </c>
    </row>
    <row r="129" spans="1:12" x14ac:dyDescent="0.2">
      <c r="A129">
        <v>2021</v>
      </c>
      <c r="B129">
        <v>2022</v>
      </c>
      <c r="C129">
        <v>1</v>
      </c>
      <c r="D129">
        <v>1</v>
      </c>
      <c r="E129">
        <v>8</v>
      </c>
      <c r="F129" s="48" t="s">
        <v>130</v>
      </c>
      <c r="G129" s="48" t="s">
        <v>54</v>
      </c>
      <c r="H129" s="48" t="s">
        <v>104</v>
      </c>
      <c r="I129" s="48" t="s">
        <v>99</v>
      </c>
      <c r="J129" t="b">
        <v>0</v>
      </c>
      <c r="K129">
        <v>32573963</v>
      </c>
      <c r="L129">
        <v>10463</v>
      </c>
    </row>
    <row r="130" spans="1:12" x14ac:dyDescent="0.2">
      <c r="A130">
        <v>2021</v>
      </c>
      <c r="B130">
        <v>2022</v>
      </c>
      <c r="C130">
        <v>1</v>
      </c>
      <c r="D130">
        <v>4</v>
      </c>
      <c r="E130">
        <v>1</v>
      </c>
      <c r="F130" s="48" t="s">
        <v>100</v>
      </c>
      <c r="G130" s="48" t="s">
        <v>24</v>
      </c>
      <c r="H130" s="48" t="s">
        <v>101</v>
      </c>
      <c r="I130" s="48" t="s">
        <v>99</v>
      </c>
      <c r="J130" t="b">
        <v>0</v>
      </c>
      <c r="K130">
        <v>160264576</v>
      </c>
      <c r="L130">
        <v>51652</v>
      </c>
    </row>
    <row r="131" spans="1:12" x14ac:dyDescent="0.2">
      <c r="A131">
        <v>2021</v>
      </c>
      <c r="B131">
        <v>2022</v>
      </c>
      <c r="C131">
        <v>1</v>
      </c>
      <c r="D131">
        <v>4</v>
      </c>
      <c r="E131">
        <v>1</v>
      </c>
      <c r="F131" s="48" t="s">
        <v>102</v>
      </c>
      <c r="G131" s="48" t="s">
        <v>25</v>
      </c>
      <c r="H131" s="48" t="s">
        <v>101</v>
      </c>
      <c r="I131" s="48" t="s">
        <v>99</v>
      </c>
      <c r="J131" t="b">
        <v>0</v>
      </c>
      <c r="K131">
        <v>83278254</v>
      </c>
      <c r="L131">
        <v>26707</v>
      </c>
    </row>
    <row r="132" spans="1:12" x14ac:dyDescent="0.2">
      <c r="A132">
        <v>2021</v>
      </c>
      <c r="B132">
        <v>2022</v>
      </c>
      <c r="C132">
        <v>1</v>
      </c>
      <c r="D132">
        <v>4</v>
      </c>
      <c r="E132">
        <v>1</v>
      </c>
      <c r="F132" s="48" t="s">
        <v>142</v>
      </c>
      <c r="G132" s="48" t="s">
        <v>26</v>
      </c>
      <c r="H132" s="48" t="s">
        <v>98</v>
      </c>
      <c r="I132" s="48" t="s">
        <v>99</v>
      </c>
      <c r="J132" t="b">
        <v>0</v>
      </c>
      <c r="K132">
        <v>2024056</v>
      </c>
      <c r="L132">
        <v>1146</v>
      </c>
    </row>
    <row r="133" spans="1:12" x14ac:dyDescent="0.2">
      <c r="A133">
        <v>2021</v>
      </c>
      <c r="B133">
        <v>2022</v>
      </c>
      <c r="C133">
        <v>1</v>
      </c>
      <c r="D133">
        <v>4</v>
      </c>
      <c r="E133">
        <v>1</v>
      </c>
      <c r="F133" s="48" t="s">
        <v>69</v>
      </c>
      <c r="G133" s="48" t="s">
        <v>5</v>
      </c>
      <c r="H133" s="48" t="s">
        <v>98</v>
      </c>
      <c r="I133" s="48" t="s">
        <v>99</v>
      </c>
      <c r="J133" t="b">
        <v>0</v>
      </c>
      <c r="K133">
        <v>238805988</v>
      </c>
      <c r="L133">
        <v>88240</v>
      </c>
    </row>
    <row r="134" spans="1:12" x14ac:dyDescent="0.2">
      <c r="A134">
        <v>2021</v>
      </c>
      <c r="B134">
        <v>2022</v>
      </c>
      <c r="C134">
        <v>1</v>
      </c>
      <c r="D134">
        <v>4</v>
      </c>
      <c r="E134">
        <v>1</v>
      </c>
      <c r="F134" s="48" t="s">
        <v>72</v>
      </c>
      <c r="G134" s="48" t="s">
        <v>7</v>
      </c>
      <c r="H134" s="48" t="s">
        <v>98</v>
      </c>
      <c r="I134" s="48" t="s">
        <v>99</v>
      </c>
      <c r="J134" t="b">
        <v>0</v>
      </c>
      <c r="K134">
        <v>2371643196</v>
      </c>
      <c r="L134">
        <v>713320</v>
      </c>
    </row>
    <row r="135" spans="1:12" x14ac:dyDescent="0.2">
      <c r="A135">
        <v>2021</v>
      </c>
      <c r="B135">
        <v>2022</v>
      </c>
      <c r="C135">
        <v>1</v>
      </c>
      <c r="D135">
        <v>4</v>
      </c>
      <c r="E135">
        <v>1</v>
      </c>
      <c r="F135" s="48" t="s">
        <v>70</v>
      </c>
      <c r="G135" s="48" t="s">
        <v>8</v>
      </c>
      <c r="H135" s="48" t="s">
        <v>98</v>
      </c>
      <c r="I135" s="48" t="s">
        <v>99</v>
      </c>
      <c r="J135" t="b">
        <v>0</v>
      </c>
      <c r="K135">
        <v>117332915</v>
      </c>
      <c r="L135">
        <v>46683</v>
      </c>
    </row>
    <row r="136" spans="1:12" x14ac:dyDescent="0.2">
      <c r="A136">
        <v>2021</v>
      </c>
      <c r="B136">
        <v>2022</v>
      </c>
      <c r="C136">
        <v>1</v>
      </c>
      <c r="D136">
        <v>4</v>
      </c>
      <c r="E136">
        <v>1</v>
      </c>
      <c r="F136" s="48" t="s">
        <v>103</v>
      </c>
      <c r="G136" s="48" t="s">
        <v>27</v>
      </c>
      <c r="H136" s="48" t="s">
        <v>104</v>
      </c>
      <c r="I136" s="48" t="s">
        <v>99</v>
      </c>
      <c r="J136" t="b">
        <v>0</v>
      </c>
      <c r="K136">
        <v>22135522</v>
      </c>
      <c r="L136">
        <v>21606</v>
      </c>
    </row>
    <row r="137" spans="1:12" x14ac:dyDescent="0.2">
      <c r="A137">
        <v>2021</v>
      </c>
      <c r="B137">
        <v>2022</v>
      </c>
      <c r="C137">
        <v>1</v>
      </c>
      <c r="D137">
        <v>4</v>
      </c>
      <c r="E137">
        <v>1</v>
      </c>
      <c r="F137" s="48" t="s">
        <v>106</v>
      </c>
      <c r="G137" s="48" t="s">
        <v>29</v>
      </c>
      <c r="H137" s="48" t="s">
        <v>101</v>
      </c>
      <c r="I137" s="48" t="s">
        <v>99</v>
      </c>
      <c r="J137" t="b">
        <v>0</v>
      </c>
      <c r="K137">
        <v>7181815</v>
      </c>
      <c r="L137">
        <v>7486</v>
      </c>
    </row>
    <row r="138" spans="1:12" x14ac:dyDescent="0.2">
      <c r="A138">
        <v>2021</v>
      </c>
      <c r="B138">
        <v>2022</v>
      </c>
      <c r="C138">
        <v>1</v>
      </c>
      <c r="D138">
        <v>4</v>
      </c>
      <c r="E138">
        <v>1</v>
      </c>
      <c r="F138" s="48" t="s">
        <v>107</v>
      </c>
      <c r="G138" s="48" t="s">
        <v>30</v>
      </c>
      <c r="H138" s="48" t="s">
        <v>101</v>
      </c>
      <c r="I138" s="48" t="s">
        <v>99</v>
      </c>
      <c r="J138" t="b">
        <v>0</v>
      </c>
      <c r="K138">
        <v>517643552</v>
      </c>
      <c r="L138">
        <v>153387</v>
      </c>
    </row>
    <row r="139" spans="1:12" x14ac:dyDescent="0.2">
      <c r="A139">
        <v>2021</v>
      </c>
      <c r="B139">
        <v>2022</v>
      </c>
      <c r="C139">
        <v>1</v>
      </c>
      <c r="D139">
        <v>4</v>
      </c>
      <c r="E139">
        <v>1</v>
      </c>
      <c r="F139" s="48" t="s">
        <v>143</v>
      </c>
      <c r="G139" s="48" t="s">
        <v>144</v>
      </c>
      <c r="H139" s="48" t="s">
        <v>98</v>
      </c>
      <c r="I139" s="48" t="s">
        <v>99</v>
      </c>
      <c r="J139" t="b">
        <v>0</v>
      </c>
      <c r="K139">
        <v>1901424</v>
      </c>
      <c r="L139">
        <v>1723</v>
      </c>
    </row>
    <row r="140" spans="1:12" x14ac:dyDescent="0.2">
      <c r="A140">
        <v>2021</v>
      </c>
      <c r="B140">
        <v>2022</v>
      </c>
      <c r="C140">
        <v>1</v>
      </c>
      <c r="D140">
        <v>4</v>
      </c>
      <c r="E140">
        <v>1</v>
      </c>
      <c r="F140" s="48" t="s">
        <v>108</v>
      </c>
      <c r="G140" s="48" t="s">
        <v>31</v>
      </c>
      <c r="H140" s="48" t="s">
        <v>101</v>
      </c>
      <c r="I140" s="48" t="s">
        <v>99</v>
      </c>
      <c r="J140" t="b">
        <v>0</v>
      </c>
      <c r="K140">
        <v>270742716</v>
      </c>
      <c r="L140">
        <v>77481</v>
      </c>
    </row>
    <row r="141" spans="1:12" x14ac:dyDescent="0.2">
      <c r="A141">
        <v>2021</v>
      </c>
      <c r="B141">
        <v>2022</v>
      </c>
      <c r="C141">
        <v>1</v>
      </c>
      <c r="D141">
        <v>4</v>
      </c>
      <c r="E141">
        <v>1</v>
      </c>
      <c r="F141" s="48" t="s">
        <v>74</v>
      </c>
      <c r="G141" s="48" t="s">
        <v>32</v>
      </c>
      <c r="H141" s="48" t="s">
        <v>98</v>
      </c>
      <c r="I141" s="48" t="s">
        <v>99</v>
      </c>
      <c r="J141" t="b">
        <v>0</v>
      </c>
      <c r="K141">
        <v>1144099</v>
      </c>
      <c r="L141">
        <v>1127</v>
      </c>
    </row>
    <row r="142" spans="1:12" x14ac:dyDescent="0.2">
      <c r="A142">
        <v>2021</v>
      </c>
      <c r="B142">
        <v>2022</v>
      </c>
      <c r="C142">
        <v>1</v>
      </c>
      <c r="D142">
        <v>4</v>
      </c>
      <c r="E142">
        <v>1</v>
      </c>
      <c r="F142" s="48" t="s">
        <v>75</v>
      </c>
      <c r="G142" s="48" t="s">
        <v>9</v>
      </c>
      <c r="H142" s="48" t="s">
        <v>98</v>
      </c>
      <c r="I142" s="48" t="s">
        <v>99</v>
      </c>
      <c r="J142" t="b">
        <v>0</v>
      </c>
      <c r="K142">
        <v>32651380</v>
      </c>
      <c r="L142">
        <v>12126</v>
      </c>
    </row>
    <row r="143" spans="1:12" x14ac:dyDescent="0.2">
      <c r="A143">
        <v>2021</v>
      </c>
      <c r="B143">
        <v>2022</v>
      </c>
      <c r="C143">
        <v>1</v>
      </c>
      <c r="D143">
        <v>4</v>
      </c>
      <c r="E143">
        <v>1</v>
      </c>
      <c r="F143" s="48" t="s">
        <v>109</v>
      </c>
      <c r="G143" s="48" t="s">
        <v>33</v>
      </c>
      <c r="H143" s="48" t="s">
        <v>110</v>
      </c>
      <c r="I143" s="48" t="s">
        <v>99</v>
      </c>
      <c r="J143" t="b">
        <v>0</v>
      </c>
      <c r="K143">
        <v>66567305</v>
      </c>
      <c r="L143">
        <v>39783</v>
      </c>
    </row>
    <row r="144" spans="1:12" x14ac:dyDescent="0.2">
      <c r="A144">
        <v>2021</v>
      </c>
      <c r="B144">
        <v>2022</v>
      </c>
      <c r="C144">
        <v>1</v>
      </c>
      <c r="D144">
        <v>4</v>
      </c>
      <c r="E144">
        <v>1</v>
      </c>
      <c r="F144" s="48" t="s">
        <v>76</v>
      </c>
      <c r="G144" s="48" t="s">
        <v>10</v>
      </c>
      <c r="H144" s="48" t="s">
        <v>98</v>
      </c>
      <c r="I144" s="48" t="s">
        <v>99</v>
      </c>
      <c r="J144" t="b">
        <v>0</v>
      </c>
      <c r="K144">
        <v>36333700</v>
      </c>
      <c r="L144">
        <v>14867</v>
      </c>
    </row>
    <row r="145" spans="1:12" x14ac:dyDescent="0.2">
      <c r="A145">
        <v>2021</v>
      </c>
      <c r="B145">
        <v>2022</v>
      </c>
      <c r="C145">
        <v>1</v>
      </c>
      <c r="D145">
        <v>4</v>
      </c>
      <c r="E145">
        <v>1</v>
      </c>
      <c r="F145" s="48" t="s">
        <v>111</v>
      </c>
      <c r="G145" s="48" t="s">
        <v>34</v>
      </c>
      <c r="H145" s="48" t="s">
        <v>110</v>
      </c>
      <c r="I145" s="48" t="s">
        <v>99</v>
      </c>
      <c r="J145" t="b">
        <v>0</v>
      </c>
      <c r="K145">
        <v>360697154</v>
      </c>
      <c r="L145">
        <v>149460</v>
      </c>
    </row>
    <row r="146" spans="1:12" x14ac:dyDescent="0.2">
      <c r="A146">
        <v>2021</v>
      </c>
      <c r="B146">
        <v>2022</v>
      </c>
      <c r="C146">
        <v>1</v>
      </c>
      <c r="D146">
        <v>4</v>
      </c>
      <c r="E146">
        <v>1</v>
      </c>
      <c r="F146" s="48" t="s">
        <v>112</v>
      </c>
      <c r="G146" s="48" t="s">
        <v>35</v>
      </c>
      <c r="H146" s="48" t="s">
        <v>110</v>
      </c>
      <c r="I146" s="48" t="s">
        <v>99</v>
      </c>
      <c r="J146" t="b">
        <v>0</v>
      </c>
      <c r="K146">
        <v>144843524</v>
      </c>
      <c r="L146">
        <v>51424</v>
      </c>
    </row>
    <row r="147" spans="1:12" x14ac:dyDescent="0.2">
      <c r="A147">
        <v>2021</v>
      </c>
      <c r="B147">
        <v>2022</v>
      </c>
      <c r="C147">
        <v>1</v>
      </c>
      <c r="D147">
        <v>4</v>
      </c>
      <c r="E147">
        <v>1</v>
      </c>
      <c r="F147" s="48" t="s">
        <v>113</v>
      </c>
      <c r="G147" s="48" t="s">
        <v>36</v>
      </c>
      <c r="H147" s="48" t="s">
        <v>110</v>
      </c>
      <c r="I147" s="48" t="s">
        <v>99</v>
      </c>
      <c r="J147" t="b">
        <v>0</v>
      </c>
      <c r="K147">
        <v>103171733</v>
      </c>
      <c r="L147">
        <v>43968</v>
      </c>
    </row>
    <row r="148" spans="1:12" x14ac:dyDescent="0.2">
      <c r="A148">
        <v>2021</v>
      </c>
      <c r="B148">
        <v>2022</v>
      </c>
      <c r="C148">
        <v>1</v>
      </c>
      <c r="D148">
        <v>4</v>
      </c>
      <c r="E148">
        <v>1</v>
      </c>
      <c r="F148" s="48" t="s">
        <v>114</v>
      </c>
      <c r="G148" s="48" t="s">
        <v>37</v>
      </c>
      <c r="H148" s="48" t="s">
        <v>101</v>
      </c>
      <c r="I148" s="48" t="s">
        <v>99</v>
      </c>
      <c r="J148" t="b">
        <v>0</v>
      </c>
      <c r="K148">
        <v>150913912</v>
      </c>
      <c r="L148">
        <v>39234</v>
      </c>
    </row>
    <row r="149" spans="1:12" x14ac:dyDescent="0.2">
      <c r="A149">
        <v>2021</v>
      </c>
      <c r="B149">
        <v>2022</v>
      </c>
      <c r="C149">
        <v>1</v>
      </c>
      <c r="D149">
        <v>4</v>
      </c>
      <c r="E149">
        <v>1</v>
      </c>
      <c r="F149" s="48" t="s">
        <v>115</v>
      </c>
      <c r="G149" s="48" t="s">
        <v>38</v>
      </c>
      <c r="H149" s="48" t="s">
        <v>101</v>
      </c>
      <c r="I149" s="48" t="s">
        <v>99</v>
      </c>
      <c r="J149" t="b">
        <v>0</v>
      </c>
      <c r="K149">
        <v>126470482</v>
      </c>
      <c r="L149">
        <v>37574</v>
      </c>
    </row>
    <row r="150" spans="1:12" x14ac:dyDescent="0.2">
      <c r="A150">
        <v>2021</v>
      </c>
      <c r="B150">
        <v>2022</v>
      </c>
      <c r="C150">
        <v>1</v>
      </c>
      <c r="D150">
        <v>4</v>
      </c>
      <c r="E150">
        <v>1</v>
      </c>
      <c r="F150" s="48" t="s">
        <v>116</v>
      </c>
      <c r="G150" s="48" t="s">
        <v>39</v>
      </c>
      <c r="H150" s="48" t="s">
        <v>104</v>
      </c>
      <c r="I150" s="48" t="s">
        <v>99</v>
      </c>
      <c r="J150" t="b">
        <v>0</v>
      </c>
      <c r="K150">
        <v>112634425</v>
      </c>
      <c r="L150">
        <v>40176</v>
      </c>
    </row>
    <row r="151" spans="1:12" x14ac:dyDescent="0.2">
      <c r="A151">
        <v>2021</v>
      </c>
      <c r="B151">
        <v>2022</v>
      </c>
      <c r="C151">
        <v>1</v>
      </c>
      <c r="D151">
        <v>4</v>
      </c>
      <c r="E151">
        <v>1</v>
      </c>
      <c r="F151" s="48" t="s">
        <v>117</v>
      </c>
      <c r="G151" s="48" t="s">
        <v>40</v>
      </c>
      <c r="H151" s="48" t="s">
        <v>101</v>
      </c>
      <c r="I151" s="48" t="s">
        <v>99</v>
      </c>
      <c r="J151" t="b">
        <v>0</v>
      </c>
      <c r="K151">
        <v>139574683</v>
      </c>
      <c r="L151">
        <v>57915</v>
      </c>
    </row>
    <row r="152" spans="1:12" x14ac:dyDescent="0.2">
      <c r="A152">
        <v>2021</v>
      </c>
      <c r="B152">
        <v>2022</v>
      </c>
      <c r="C152">
        <v>1</v>
      </c>
      <c r="D152">
        <v>4</v>
      </c>
      <c r="E152">
        <v>1</v>
      </c>
      <c r="F152" s="48" t="s">
        <v>118</v>
      </c>
      <c r="G152" s="48" t="s">
        <v>41</v>
      </c>
      <c r="H152" s="48" t="s">
        <v>104</v>
      </c>
      <c r="I152" s="48" t="s">
        <v>99</v>
      </c>
      <c r="J152" t="b">
        <v>0</v>
      </c>
      <c r="K152">
        <v>17947107</v>
      </c>
      <c r="L152">
        <v>8222</v>
      </c>
    </row>
    <row r="153" spans="1:12" x14ac:dyDescent="0.2">
      <c r="A153">
        <v>2021</v>
      </c>
      <c r="B153">
        <v>2022</v>
      </c>
      <c r="C153">
        <v>1</v>
      </c>
      <c r="D153">
        <v>4</v>
      </c>
      <c r="E153">
        <v>1</v>
      </c>
      <c r="F153" s="48" t="s">
        <v>145</v>
      </c>
      <c r="G153" s="48" t="s">
        <v>42</v>
      </c>
      <c r="H153" s="48" t="s">
        <v>98</v>
      </c>
      <c r="I153" s="48" t="s">
        <v>99</v>
      </c>
      <c r="J153" t="b">
        <v>0</v>
      </c>
      <c r="K153">
        <v>20817393</v>
      </c>
      <c r="L153">
        <v>1179</v>
      </c>
    </row>
    <row r="154" spans="1:12" x14ac:dyDescent="0.2">
      <c r="A154">
        <v>2021</v>
      </c>
      <c r="B154">
        <v>2022</v>
      </c>
      <c r="C154">
        <v>1</v>
      </c>
      <c r="D154">
        <v>4</v>
      </c>
      <c r="E154">
        <v>1</v>
      </c>
      <c r="F154" s="48" t="s">
        <v>119</v>
      </c>
      <c r="G154" s="48" t="s">
        <v>43</v>
      </c>
      <c r="H154" s="48" t="s">
        <v>110</v>
      </c>
      <c r="I154" s="48" t="s">
        <v>99</v>
      </c>
      <c r="J154" t="b">
        <v>0</v>
      </c>
      <c r="K154">
        <v>272772677</v>
      </c>
      <c r="L154">
        <v>98825</v>
      </c>
    </row>
    <row r="155" spans="1:12" x14ac:dyDescent="0.2">
      <c r="A155">
        <v>2021</v>
      </c>
      <c r="B155">
        <v>2022</v>
      </c>
      <c r="C155">
        <v>1</v>
      </c>
      <c r="D155">
        <v>4</v>
      </c>
      <c r="E155">
        <v>1</v>
      </c>
      <c r="F155" s="48" t="s">
        <v>120</v>
      </c>
      <c r="G155" s="48" t="s">
        <v>44</v>
      </c>
      <c r="H155" s="48" t="s">
        <v>110</v>
      </c>
      <c r="I155" s="48" t="s">
        <v>99</v>
      </c>
      <c r="J155" t="b">
        <v>0</v>
      </c>
      <c r="K155">
        <v>149201000</v>
      </c>
      <c r="L155">
        <v>64005</v>
      </c>
    </row>
    <row r="156" spans="1:12" x14ac:dyDescent="0.2">
      <c r="A156">
        <v>2021</v>
      </c>
      <c r="B156">
        <v>2022</v>
      </c>
      <c r="C156">
        <v>1</v>
      </c>
      <c r="D156">
        <v>4</v>
      </c>
      <c r="E156">
        <v>1</v>
      </c>
      <c r="F156" s="48" t="s">
        <v>121</v>
      </c>
      <c r="G156" s="48" t="s">
        <v>45</v>
      </c>
      <c r="H156" s="48" t="s">
        <v>110</v>
      </c>
      <c r="I156" s="48" t="s">
        <v>99</v>
      </c>
      <c r="J156" t="b">
        <v>0</v>
      </c>
      <c r="K156">
        <v>119637995</v>
      </c>
      <c r="L156">
        <v>50663</v>
      </c>
    </row>
    <row r="157" spans="1:12" x14ac:dyDescent="0.2">
      <c r="A157">
        <v>2021</v>
      </c>
      <c r="B157">
        <v>2022</v>
      </c>
      <c r="C157">
        <v>1</v>
      </c>
      <c r="D157">
        <v>4</v>
      </c>
      <c r="E157">
        <v>1</v>
      </c>
      <c r="F157" s="48" t="s">
        <v>73</v>
      </c>
      <c r="G157" s="48" t="s">
        <v>146</v>
      </c>
      <c r="H157" s="48" t="s">
        <v>98</v>
      </c>
      <c r="I157" s="48" t="s">
        <v>99</v>
      </c>
      <c r="J157" t="b">
        <v>0</v>
      </c>
      <c r="K157">
        <v>3083737</v>
      </c>
      <c r="L157">
        <v>1127</v>
      </c>
    </row>
    <row r="158" spans="1:12" x14ac:dyDescent="0.2">
      <c r="A158">
        <v>2021</v>
      </c>
      <c r="B158">
        <v>2022</v>
      </c>
      <c r="C158">
        <v>1</v>
      </c>
      <c r="D158">
        <v>4</v>
      </c>
      <c r="E158">
        <v>1</v>
      </c>
      <c r="F158" s="48" t="s">
        <v>122</v>
      </c>
      <c r="G158" s="48" t="s">
        <v>46</v>
      </c>
      <c r="H158" s="48" t="s">
        <v>101</v>
      </c>
      <c r="I158" s="48" t="s">
        <v>99</v>
      </c>
      <c r="J158" t="b">
        <v>0</v>
      </c>
      <c r="K158">
        <v>136842164</v>
      </c>
      <c r="L158">
        <v>53737</v>
      </c>
    </row>
    <row r="159" spans="1:12" x14ac:dyDescent="0.2">
      <c r="A159">
        <v>2021</v>
      </c>
      <c r="B159">
        <v>2022</v>
      </c>
      <c r="C159">
        <v>1</v>
      </c>
      <c r="D159">
        <v>4</v>
      </c>
      <c r="E159">
        <v>1</v>
      </c>
      <c r="F159" s="48" t="s">
        <v>71</v>
      </c>
      <c r="G159" s="48" t="s">
        <v>11</v>
      </c>
      <c r="H159" s="48" t="s">
        <v>98</v>
      </c>
      <c r="I159" s="48" t="s">
        <v>99</v>
      </c>
      <c r="J159" t="b">
        <v>0</v>
      </c>
      <c r="K159">
        <v>11788951</v>
      </c>
      <c r="L159">
        <v>3519</v>
      </c>
    </row>
    <row r="160" spans="1:12" x14ac:dyDescent="0.2">
      <c r="A160">
        <v>2021</v>
      </c>
      <c r="B160">
        <v>2022</v>
      </c>
      <c r="C160">
        <v>1</v>
      </c>
      <c r="D160">
        <v>4</v>
      </c>
      <c r="E160">
        <v>1</v>
      </c>
      <c r="F160" s="48" t="s">
        <v>123</v>
      </c>
      <c r="G160" s="48" t="s">
        <v>47</v>
      </c>
      <c r="H160" s="48" t="s">
        <v>101</v>
      </c>
      <c r="I160" s="48" t="s">
        <v>99</v>
      </c>
      <c r="J160" t="b">
        <v>0</v>
      </c>
      <c r="K160">
        <v>445778686</v>
      </c>
      <c r="L160">
        <v>144166</v>
      </c>
    </row>
    <row r="161" spans="1:12" x14ac:dyDescent="0.2">
      <c r="A161">
        <v>2021</v>
      </c>
      <c r="B161">
        <v>2022</v>
      </c>
      <c r="C161">
        <v>1</v>
      </c>
      <c r="D161">
        <v>4</v>
      </c>
      <c r="E161">
        <v>1</v>
      </c>
      <c r="F161" s="48" t="s">
        <v>79</v>
      </c>
      <c r="G161" s="48" t="s">
        <v>15</v>
      </c>
      <c r="H161" s="48" t="s">
        <v>98</v>
      </c>
      <c r="I161" s="48" t="s">
        <v>99</v>
      </c>
      <c r="J161" t="b">
        <v>0</v>
      </c>
      <c r="K161">
        <v>10281325</v>
      </c>
      <c r="L161">
        <v>6605</v>
      </c>
    </row>
    <row r="162" spans="1:12" x14ac:dyDescent="0.2">
      <c r="A162">
        <v>2021</v>
      </c>
      <c r="B162">
        <v>2022</v>
      </c>
      <c r="C162">
        <v>1</v>
      </c>
      <c r="D162">
        <v>4</v>
      </c>
      <c r="E162">
        <v>1</v>
      </c>
      <c r="F162" s="48" t="s">
        <v>124</v>
      </c>
      <c r="G162" s="48" t="s">
        <v>48</v>
      </c>
      <c r="H162" s="48" t="s">
        <v>110</v>
      </c>
      <c r="I162" s="48" t="s">
        <v>99</v>
      </c>
      <c r="J162" t="b">
        <v>0</v>
      </c>
      <c r="K162">
        <v>58350748</v>
      </c>
      <c r="L162">
        <v>22056</v>
      </c>
    </row>
    <row r="163" spans="1:12" x14ac:dyDescent="0.2">
      <c r="A163">
        <v>2021</v>
      </c>
      <c r="B163">
        <v>2022</v>
      </c>
      <c r="C163">
        <v>1</v>
      </c>
      <c r="D163">
        <v>4</v>
      </c>
      <c r="E163">
        <v>1</v>
      </c>
      <c r="F163" s="48" t="s">
        <v>125</v>
      </c>
      <c r="G163" s="48" t="s">
        <v>49</v>
      </c>
      <c r="H163" s="48" t="s">
        <v>104</v>
      </c>
      <c r="I163" s="48" t="s">
        <v>99</v>
      </c>
      <c r="J163" t="b">
        <v>0</v>
      </c>
      <c r="K163">
        <v>28707372</v>
      </c>
      <c r="L163">
        <v>7080</v>
      </c>
    </row>
    <row r="164" spans="1:12" x14ac:dyDescent="0.2">
      <c r="A164">
        <v>2021</v>
      </c>
      <c r="B164">
        <v>2022</v>
      </c>
      <c r="C164">
        <v>1</v>
      </c>
      <c r="D164">
        <v>4</v>
      </c>
      <c r="E164">
        <v>1</v>
      </c>
      <c r="F164" s="48" t="s">
        <v>126</v>
      </c>
      <c r="G164" s="48" t="s">
        <v>50</v>
      </c>
      <c r="H164" s="48" t="s">
        <v>104</v>
      </c>
      <c r="I164" s="48" t="s">
        <v>99</v>
      </c>
      <c r="J164" t="b">
        <v>0</v>
      </c>
      <c r="K164">
        <v>146324997</v>
      </c>
      <c r="L164">
        <v>78022</v>
      </c>
    </row>
    <row r="165" spans="1:12" x14ac:dyDescent="0.2">
      <c r="A165">
        <v>2021</v>
      </c>
      <c r="B165">
        <v>2022</v>
      </c>
      <c r="C165">
        <v>1</v>
      </c>
      <c r="D165">
        <v>4</v>
      </c>
      <c r="E165">
        <v>1</v>
      </c>
      <c r="F165" s="48" t="s">
        <v>78</v>
      </c>
      <c r="G165" s="48" t="s">
        <v>14</v>
      </c>
      <c r="H165" s="48" t="s">
        <v>98</v>
      </c>
      <c r="I165" s="48" t="s">
        <v>99</v>
      </c>
      <c r="J165" t="b">
        <v>0</v>
      </c>
      <c r="K165">
        <v>98514725</v>
      </c>
      <c r="L165">
        <v>29074</v>
      </c>
    </row>
    <row r="166" spans="1:12" x14ac:dyDescent="0.2">
      <c r="A166">
        <v>2021</v>
      </c>
      <c r="B166">
        <v>2022</v>
      </c>
      <c r="C166">
        <v>1</v>
      </c>
      <c r="D166">
        <v>4</v>
      </c>
      <c r="E166">
        <v>1</v>
      </c>
      <c r="F166" s="48" t="s">
        <v>77</v>
      </c>
      <c r="G166" s="48" t="s">
        <v>12</v>
      </c>
      <c r="H166" s="48" t="s">
        <v>98</v>
      </c>
      <c r="I166" s="48" t="s">
        <v>99</v>
      </c>
      <c r="J166" t="b">
        <v>0</v>
      </c>
      <c r="K166">
        <v>83872000</v>
      </c>
      <c r="L166">
        <v>27180</v>
      </c>
    </row>
    <row r="167" spans="1:12" x14ac:dyDescent="0.2">
      <c r="A167">
        <v>2021</v>
      </c>
      <c r="B167">
        <v>2022</v>
      </c>
      <c r="C167">
        <v>1</v>
      </c>
      <c r="D167">
        <v>4</v>
      </c>
      <c r="E167">
        <v>1</v>
      </c>
      <c r="F167" s="48" t="s">
        <v>127</v>
      </c>
      <c r="G167" s="48" t="s">
        <v>51</v>
      </c>
      <c r="H167" s="48" t="s">
        <v>104</v>
      </c>
      <c r="I167" s="48" t="s">
        <v>99</v>
      </c>
      <c r="J167" t="b">
        <v>0</v>
      </c>
      <c r="K167">
        <v>413185069</v>
      </c>
      <c r="L167">
        <v>141238</v>
      </c>
    </row>
    <row r="168" spans="1:12" x14ac:dyDescent="0.2">
      <c r="A168">
        <v>2021</v>
      </c>
      <c r="B168">
        <v>2022</v>
      </c>
      <c r="C168">
        <v>1</v>
      </c>
      <c r="D168">
        <v>4</v>
      </c>
      <c r="E168">
        <v>1</v>
      </c>
      <c r="F168" s="48" t="s">
        <v>128</v>
      </c>
      <c r="G168" s="48" t="s">
        <v>52</v>
      </c>
      <c r="H168" s="48" t="s">
        <v>110</v>
      </c>
      <c r="I168" s="48" t="s">
        <v>99</v>
      </c>
      <c r="J168" t="b">
        <v>0</v>
      </c>
      <c r="K168">
        <v>196189655</v>
      </c>
      <c r="L168">
        <v>144782</v>
      </c>
    </row>
    <row r="169" spans="1:12" x14ac:dyDescent="0.2">
      <c r="A169">
        <v>2021</v>
      </c>
      <c r="B169">
        <v>2022</v>
      </c>
      <c r="C169">
        <v>1</v>
      </c>
      <c r="D169">
        <v>4</v>
      </c>
      <c r="E169">
        <v>1</v>
      </c>
      <c r="F169" s="48" t="s">
        <v>129</v>
      </c>
      <c r="G169" s="48" t="s">
        <v>53</v>
      </c>
      <c r="H169" s="48" t="s">
        <v>101</v>
      </c>
      <c r="I169" s="48" t="s">
        <v>99</v>
      </c>
      <c r="J169" t="b">
        <v>0</v>
      </c>
      <c r="K169">
        <v>107098088</v>
      </c>
      <c r="L169">
        <v>32927</v>
      </c>
    </row>
    <row r="170" spans="1:12" x14ac:dyDescent="0.2">
      <c r="A170">
        <v>2021</v>
      </c>
      <c r="B170">
        <v>2022</v>
      </c>
      <c r="C170">
        <v>1</v>
      </c>
      <c r="D170">
        <v>4</v>
      </c>
      <c r="E170">
        <v>1</v>
      </c>
      <c r="F170" s="48" t="s">
        <v>80</v>
      </c>
      <c r="G170" s="48" t="s">
        <v>16</v>
      </c>
      <c r="H170" s="48" t="s">
        <v>98</v>
      </c>
      <c r="I170" s="48" t="s">
        <v>99</v>
      </c>
      <c r="J170" t="b">
        <v>0</v>
      </c>
      <c r="K170">
        <v>162762621</v>
      </c>
      <c r="L170">
        <v>41817</v>
      </c>
    </row>
    <row r="171" spans="1:12" x14ac:dyDescent="0.2">
      <c r="A171">
        <v>2021</v>
      </c>
      <c r="B171">
        <v>2022</v>
      </c>
      <c r="C171">
        <v>1</v>
      </c>
      <c r="D171">
        <v>4</v>
      </c>
      <c r="E171">
        <v>1</v>
      </c>
      <c r="F171" s="48" t="s">
        <v>130</v>
      </c>
      <c r="G171" s="48" t="s">
        <v>54</v>
      </c>
      <c r="H171" s="48" t="s">
        <v>104</v>
      </c>
      <c r="I171" s="48" t="s">
        <v>99</v>
      </c>
      <c r="J171" t="b">
        <v>0</v>
      </c>
      <c r="K171">
        <v>168536611</v>
      </c>
      <c r="L171">
        <v>59510</v>
      </c>
    </row>
    <row r="172" spans="1:12" x14ac:dyDescent="0.2">
      <c r="A172">
        <v>2021</v>
      </c>
      <c r="B172">
        <v>2022</v>
      </c>
      <c r="C172">
        <v>1</v>
      </c>
      <c r="D172">
        <v>4</v>
      </c>
      <c r="E172">
        <v>1</v>
      </c>
      <c r="F172" s="48" t="s">
        <v>131</v>
      </c>
      <c r="G172" s="48" t="s">
        <v>55</v>
      </c>
      <c r="H172" s="48" t="s">
        <v>132</v>
      </c>
      <c r="I172" s="48" t="s">
        <v>99</v>
      </c>
      <c r="J172" t="b">
        <v>0</v>
      </c>
      <c r="K172">
        <v>2352162</v>
      </c>
      <c r="L172">
        <v>602</v>
      </c>
    </row>
    <row r="173" spans="1:12" x14ac:dyDescent="0.2">
      <c r="A173">
        <v>2021</v>
      </c>
      <c r="B173">
        <v>2022</v>
      </c>
      <c r="C173">
        <v>1</v>
      </c>
      <c r="D173">
        <v>4</v>
      </c>
      <c r="E173">
        <v>1</v>
      </c>
      <c r="F173" s="48" t="s">
        <v>85</v>
      </c>
      <c r="G173" s="48" t="s">
        <v>56</v>
      </c>
      <c r="H173" s="48" t="s">
        <v>98</v>
      </c>
      <c r="I173" s="48" t="s">
        <v>99</v>
      </c>
      <c r="J173" t="b">
        <v>0</v>
      </c>
      <c r="K173">
        <v>552712</v>
      </c>
      <c r="L173">
        <v>381</v>
      </c>
    </row>
    <row r="174" spans="1:12" x14ac:dyDescent="0.2">
      <c r="A174">
        <v>2021</v>
      </c>
      <c r="B174">
        <v>2022</v>
      </c>
      <c r="C174">
        <v>1</v>
      </c>
      <c r="D174">
        <v>4</v>
      </c>
      <c r="E174">
        <v>1</v>
      </c>
      <c r="F174" s="48" t="s">
        <v>133</v>
      </c>
      <c r="G174" s="48" t="s">
        <v>57</v>
      </c>
      <c r="H174" s="48" t="s">
        <v>104</v>
      </c>
      <c r="I174" s="48" t="s">
        <v>99</v>
      </c>
      <c r="J174" t="b">
        <v>0</v>
      </c>
      <c r="K174">
        <v>25065377</v>
      </c>
      <c r="L174">
        <v>7954</v>
      </c>
    </row>
    <row r="175" spans="1:12" x14ac:dyDescent="0.2">
      <c r="A175">
        <v>2021</v>
      </c>
      <c r="B175">
        <v>2022</v>
      </c>
      <c r="C175">
        <v>1</v>
      </c>
      <c r="D175">
        <v>4</v>
      </c>
      <c r="E175">
        <v>1</v>
      </c>
      <c r="F175" s="48" t="s">
        <v>134</v>
      </c>
      <c r="G175" s="48" t="s">
        <v>58</v>
      </c>
      <c r="H175" s="48" t="s">
        <v>101</v>
      </c>
      <c r="I175" s="48" t="s">
        <v>99</v>
      </c>
      <c r="J175" t="b">
        <v>0</v>
      </c>
      <c r="K175">
        <v>194756899</v>
      </c>
      <c r="L175">
        <v>55091</v>
      </c>
    </row>
    <row r="176" spans="1:12" x14ac:dyDescent="0.2">
      <c r="A176">
        <v>2021</v>
      </c>
      <c r="B176">
        <v>2022</v>
      </c>
      <c r="C176">
        <v>1</v>
      </c>
      <c r="D176">
        <v>4</v>
      </c>
      <c r="E176">
        <v>1</v>
      </c>
      <c r="F176" s="48" t="s">
        <v>81</v>
      </c>
      <c r="G176" s="48" t="s">
        <v>17</v>
      </c>
      <c r="H176" s="48" t="s">
        <v>98</v>
      </c>
      <c r="I176" s="48" t="s">
        <v>99</v>
      </c>
      <c r="J176" t="b">
        <v>0</v>
      </c>
      <c r="K176">
        <v>3977490</v>
      </c>
      <c r="L176">
        <v>845</v>
      </c>
    </row>
    <row r="177" spans="1:12" x14ac:dyDescent="0.2">
      <c r="A177">
        <v>2021</v>
      </c>
      <c r="B177">
        <v>2022</v>
      </c>
      <c r="C177">
        <v>1</v>
      </c>
      <c r="D177">
        <v>4</v>
      </c>
      <c r="E177">
        <v>1</v>
      </c>
      <c r="F177" s="48" t="s">
        <v>135</v>
      </c>
      <c r="G177" s="48" t="s">
        <v>59</v>
      </c>
      <c r="H177" s="48" t="s">
        <v>101</v>
      </c>
      <c r="I177" s="48" t="s">
        <v>99</v>
      </c>
      <c r="J177" t="b">
        <v>0</v>
      </c>
      <c r="K177">
        <v>161848062</v>
      </c>
      <c r="L177">
        <v>46831</v>
      </c>
    </row>
    <row r="178" spans="1:12" x14ac:dyDescent="0.2">
      <c r="A178">
        <v>2021</v>
      </c>
      <c r="B178">
        <v>2022</v>
      </c>
      <c r="C178">
        <v>1</v>
      </c>
      <c r="D178">
        <v>4</v>
      </c>
      <c r="E178">
        <v>1</v>
      </c>
      <c r="F178" s="48" t="s">
        <v>136</v>
      </c>
      <c r="G178" s="48" t="s">
        <v>60</v>
      </c>
      <c r="H178" s="48" t="s">
        <v>101</v>
      </c>
      <c r="I178" s="48" t="s">
        <v>99</v>
      </c>
      <c r="J178" t="b">
        <v>0</v>
      </c>
      <c r="K178">
        <v>1126389087</v>
      </c>
      <c r="L178">
        <v>419088</v>
      </c>
    </row>
    <row r="179" spans="1:12" x14ac:dyDescent="0.2">
      <c r="A179">
        <v>2021</v>
      </c>
      <c r="B179">
        <v>2022</v>
      </c>
      <c r="C179">
        <v>1</v>
      </c>
      <c r="D179">
        <v>4</v>
      </c>
      <c r="E179">
        <v>1</v>
      </c>
      <c r="F179" s="48" t="s">
        <v>82</v>
      </c>
      <c r="G179" s="48" t="s">
        <v>18</v>
      </c>
      <c r="H179" s="48" t="s">
        <v>98</v>
      </c>
      <c r="I179" s="48" t="s">
        <v>99</v>
      </c>
      <c r="J179" t="b">
        <v>0</v>
      </c>
      <c r="K179">
        <v>37077239</v>
      </c>
      <c r="L179">
        <v>19202</v>
      </c>
    </row>
    <row r="180" spans="1:12" x14ac:dyDescent="0.2">
      <c r="A180">
        <v>2021</v>
      </c>
      <c r="B180">
        <v>2022</v>
      </c>
      <c r="C180">
        <v>1</v>
      </c>
      <c r="D180">
        <v>4</v>
      </c>
      <c r="E180">
        <v>1</v>
      </c>
      <c r="F180" s="48" t="s">
        <v>137</v>
      </c>
      <c r="G180" s="48" t="s">
        <v>61</v>
      </c>
      <c r="H180" s="48" t="s">
        <v>101</v>
      </c>
      <c r="I180" s="48" t="s">
        <v>99</v>
      </c>
      <c r="J180" t="b">
        <v>0</v>
      </c>
      <c r="K180">
        <v>261543167</v>
      </c>
      <c r="L180">
        <v>87949</v>
      </c>
    </row>
    <row r="181" spans="1:12" x14ac:dyDescent="0.2">
      <c r="A181">
        <v>2021</v>
      </c>
      <c r="B181">
        <v>2022</v>
      </c>
      <c r="C181">
        <v>1</v>
      </c>
      <c r="D181">
        <v>4</v>
      </c>
      <c r="E181">
        <v>1</v>
      </c>
      <c r="F181" s="48" t="s">
        <v>139</v>
      </c>
      <c r="G181" s="48" t="s">
        <v>63</v>
      </c>
      <c r="H181" s="48" t="s">
        <v>104</v>
      </c>
      <c r="I181" s="48" t="s">
        <v>99</v>
      </c>
      <c r="J181" t="b">
        <v>0</v>
      </c>
      <c r="K181">
        <v>4097121</v>
      </c>
      <c r="L181">
        <v>2647</v>
      </c>
    </row>
    <row r="182" spans="1:12" x14ac:dyDescent="0.2">
      <c r="A182">
        <v>2021</v>
      </c>
      <c r="B182">
        <v>2022</v>
      </c>
      <c r="C182">
        <v>1</v>
      </c>
      <c r="D182">
        <v>4</v>
      </c>
      <c r="E182">
        <v>1</v>
      </c>
      <c r="F182" s="48" t="s">
        <v>83</v>
      </c>
      <c r="G182" s="48" t="s">
        <v>19</v>
      </c>
      <c r="H182" s="48" t="s">
        <v>98</v>
      </c>
      <c r="I182" s="48" t="s">
        <v>99</v>
      </c>
      <c r="J182" t="b">
        <v>0</v>
      </c>
      <c r="K182">
        <v>316292239</v>
      </c>
      <c r="L182">
        <v>113916</v>
      </c>
    </row>
    <row r="183" spans="1:12" x14ac:dyDescent="0.2">
      <c r="A183">
        <v>2021</v>
      </c>
      <c r="B183">
        <v>2022</v>
      </c>
      <c r="C183">
        <v>1</v>
      </c>
      <c r="D183">
        <v>4</v>
      </c>
      <c r="E183">
        <v>1</v>
      </c>
      <c r="F183" s="48" t="s">
        <v>140</v>
      </c>
      <c r="G183" s="48" t="s">
        <v>64</v>
      </c>
      <c r="H183" s="48" t="s">
        <v>110</v>
      </c>
      <c r="I183" s="48" t="s">
        <v>99</v>
      </c>
      <c r="J183" t="b">
        <v>0</v>
      </c>
      <c r="K183">
        <v>114460086</v>
      </c>
      <c r="L183">
        <v>51140</v>
      </c>
    </row>
    <row r="184" spans="1:12" x14ac:dyDescent="0.2">
      <c r="A184">
        <v>2021</v>
      </c>
      <c r="B184">
        <v>2022</v>
      </c>
      <c r="C184">
        <v>1</v>
      </c>
      <c r="D184">
        <v>4</v>
      </c>
      <c r="E184">
        <v>1</v>
      </c>
      <c r="F184" s="48" t="s">
        <v>141</v>
      </c>
      <c r="G184" s="48" t="s">
        <v>65</v>
      </c>
      <c r="H184" s="48" t="s">
        <v>101</v>
      </c>
      <c r="I184" s="48" t="s">
        <v>99</v>
      </c>
      <c r="J184" t="b">
        <v>0</v>
      </c>
      <c r="K184">
        <v>28619686</v>
      </c>
      <c r="L184">
        <v>7721</v>
      </c>
    </row>
    <row r="185" spans="1:12" x14ac:dyDescent="0.2">
      <c r="A185">
        <v>2021</v>
      </c>
      <c r="B185">
        <v>2022</v>
      </c>
      <c r="C185">
        <v>1</v>
      </c>
      <c r="D185">
        <v>4</v>
      </c>
      <c r="E185">
        <v>1</v>
      </c>
      <c r="F185" s="48" t="s">
        <v>84</v>
      </c>
      <c r="G185" s="48" t="s">
        <v>20</v>
      </c>
      <c r="H185" s="48" t="s">
        <v>98</v>
      </c>
      <c r="I185" s="48" t="s">
        <v>99</v>
      </c>
      <c r="J185" t="b">
        <v>0</v>
      </c>
      <c r="K185">
        <v>30423837</v>
      </c>
      <c r="L185">
        <v>10412</v>
      </c>
    </row>
    <row r="186" spans="1:12" x14ac:dyDescent="0.2">
      <c r="A186">
        <v>2021</v>
      </c>
      <c r="B186">
        <v>2022</v>
      </c>
      <c r="C186">
        <v>1</v>
      </c>
      <c r="D186">
        <v>4</v>
      </c>
      <c r="E186">
        <v>5</v>
      </c>
      <c r="F186" s="48" t="s">
        <v>119</v>
      </c>
      <c r="G186" s="48" t="s">
        <v>43</v>
      </c>
      <c r="H186" s="48" t="s">
        <v>110</v>
      </c>
      <c r="I186" s="48" t="s">
        <v>99</v>
      </c>
      <c r="J186" t="b">
        <v>0</v>
      </c>
      <c r="K186">
        <v>171915</v>
      </c>
      <c r="L186">
        <v>62</v>
      </c>
    </row>
    <row r="187" spans="1:12" x14ac:dyDescent="0.2">
      <c r="A187">
        <v>2021</v>
      </c>
      <c r="B187">
        <v>2022</v>
      </c>
      <c r="C187">
        <v>1</v>
      </c>
      <c r="D187">
        <v>4</v>
      </c>
      <c r="E187">
        <v>5</v>
      </c>
      <c r="F187" s="48" t="s">
        <v>120</v>
      </c>
      <c r="G187" s="48" t="s">
        <v>44</v>
      </c>
      <c r="H187" s="48" t="s">
        <v>110</v>
      </c>
      <c r="I187" s="48" t="s">
        <v>99</v>
      </c>
      <c r="J187" t="b">
        <v>0</v>
      </c>
      <c r="K187">
        <v>2277080</v>
      </c>
      <c r="L187">
        <v>206</v>
      </c>
    </row>
    <row r="188" spans="1:12" x14ac:dyDescent="0.2">
      <c r="A188">
        <v>2021</v>
      </c>
      <c r="B188">
        <v>2022</v>
      </c>
      <c r="C188">
        <v>1</v>
      </c>
      <c r="D188">
        <v>4</v>
      </c>
      <c r="E188">
        <v>5</v>
      </c>
      <c r="F188" s="48" t="s">
        <v>71</v>
      </c>
      <c r="G188" s="48" t="s">
        <v>11</v>
      </c>
      <c r="H188" s="48" t="s">
        <v>98</v>
      </c>
      <c r="I188" s="48" t="s">
        <v>99</v>
      </c>
      <c r="J188" t="b">
        <v>0</v>
      </c>
      <c r="K188">
        <v>4156876</v>
      </c>
      <c r="L188">
        <v>865</v>
      </c>
    </row>
    <row r="189" spans="1:12" x14ac:dyDescent="0.2">
      <c r="A189">
        <v>2021</v>
      </c>
      <c r="B189">
        <v>2022</v>
      </c>
      <c r="C189">
        <v>1</v>
      </c>
      <c r="D189">
        <v>4</v>
      </c>
      <c r="E189">
        <v>5</v>
      </c>
      <c r="F189" s="48" t="s">
        <v>79</v>
      </c>
      <c r="G189" s="48" t="s">
        <v>15</v>
      </c>
      <c r="H189" s="48" t="s">
        <v>98</v>
      </c>
      <c r="I189" s="48" t="s">
        <v>99</v>
      </c>
      <c r="J189" t="b">
        <v>0</v>
      </c>
      <c r="K189">
        <v>1203248</v>
      </c>
      <c r="L189">
        <v>182</v>
      </c>
    </row>
    <row r="190" spans="1:12" x14ac:dyDescent="0.2">
      <c r="A190">
        <v>2021</v>
      </c>
      <c r="B190">
        <v>2022</v>
      </c>
      <c r="C190">
        <v>1</v>
      </c>
      <c r="D190">
        <v>4</v>
      </c>
      <c r="E190">
        <v>5</v>
      </c>
      <c r="F190" s="48" t="s">
        <v>124</v>
      </c>
      <c r="G190" s="48" t="s">
        <v>48</v>
      </c>
      <c r="H190" s="48" t="s">
        <v>110</v>
      </c>
      <c r="I190" s="48" t="s">
        <v>99</v>
      </c>
      <c r="J190" t="b">
        <v>0</v>
      </c>
      <c r="K190">
        <v>353320</v>
      </c>
      <c r="L190">
        <v>306</v>
      </c>
    </row>
    <row r="191" spans="1:12" x14ac:dyDescent="0.2">
      <c r="A191">
        <v>2021</v>
      </c>
      <c r="B191">
        <v>2022</v>
      </c>
      <c r="C191">
        <v>1</v>
      </c>
      <c r="D191">
        <v>4</v>
      </c>
      <c r="E191">
        <v>5</v>
      </c>
      <c r="F191" s="48" t="s">
        <v>78</v>
      </c>
      <c r="G191" s="48" t="s">
        <v>14</v>
      </c>
      <c r="H191" s="48" t="s">
        <v>98</v>
      </c>
      <c r="I191" s="48" t="s">
        <v>99</v>
      </c>
      <c r="J191" t="b">
        <v>0</v>
      </c>
      <c r="K191">
        <v>1236816</v>
      </c>
      <c r="L191">
        <v>264</v>
      </c>
    </row>
    <row r="192" spans="1:12" x14ac:dyDescent="0.2">
      <c r="A192">
        <v>2021</v>
      </c>
      <c r="B192">
        <v>2022</v>
      </c>
      <c r="C192">
        <v>1</v>
      </c>
      <c r="D192">
        <v>4</v>
      </c>
      <c r="E192">
        <v>5</v>
      </c>
      <c r="F192" s="48" t="s">
        <v>129</v>
      </c>
      <c r="G192" s="48" t="s">
        <v>53</v>
      </c>
      <c r="H192" s="48" t="s">
        <v>101</v>
      </c>
      <c r="I192" s="48" t="s">
        <v>99</v>
      </c>
      <c r="J192" t="b">
        <v>0</v>
      </c>
      <c r="K192">
        <v>129341</v>
      </c>
      <c r="L192">
        <v>219</v>
      </c>
    </row>
    <row r="193" spans="1:12" x14ac:dyDescent="0.2">
      <c r="A193">
        <v>2021</v>
      </c>
      <c r="B193">
        <v>2022</v>
      </c>
      <c r="C193">
        <v>1</v>
      </c>
      <c r="D193">
        <v>4</v>
      </c>
      <c r="E193">
        <v>8</v>
      </c>
      <c r="F193" s="48" t="s">
        <v>72</v>
      </c>
      <c r="G193" s="48" t="s">
        <v>7</v>
      </c>
      <c r="H193" s="48" t="s">
        <v>98</v>
      </c>
      <c r="I193" s="48" t="s">
        <v>99</v>
      </c>
      <c r="J193" t="b">
        <v>0</v>
      </c>
      <c r="K193">
        <v>3818764</v>
      </c>
      <c r="L193">
        <v>2278</v>
      </c>
    </row>
    <row r="194" spans="1:12" x14ac:dyDescent="0.2">
      <c r="A194">
        <v>2021</v>
      </c>
      <c r="B194">
        <v>2022</v>
      </c>
      <c r="C194">
        <v>2</v>
      </c>
      <c r="D194">
        <v>4</v>
      </c>
      <c r="E194">
        <v>8</v>
      </c>
      <c r="F194" s="48" t="s">
        <v>69</v>
      </c>
      <c r="G194" s="48" t="s">
        <v>5</v>
      </c>
      <c r="H194" s="48" t="s">
        <v>98</v>
      </c>
      <c r="I194" s="48" t="s">
        <v>99</v>
      </c>
      <c r="J194" t="b">
        <v>0</v>
      </c>
      <c r="K194">
        <v>8340</v>
      </c>
      <c r="L194">
        <v>112</v>
      </c>
    </row>
    <row r="195" spans="1:12" x14ac:dyDescent="0.2">
      <c r="A195">
        <v>2021</v>
      </c>
      <c r="B195">
        <v>2022</v>
      </c>
      <c r="C195">
        <v>2</v>
      </c>
      <c r="D195">
        <v>4</v>
      </c>
      <c r="E195">
        <v>8</v>
      </c>
      <c r="F195" s="48" t="s">
        <v>72</v>
      </c>
      <c r="G195" s="48" t="s">
        <v>7</v>
      </c>
      <c r="H195" s="48" t="s">
        <v>98</v>
      </c>
      <c r="I195" s="48" t="s">
        <v>99</v>
      </c>
      <c r="J195" t="b">
        <v>0</v>
      </c>
      <c r="K195">
        <v>3111205</v>
      </c>
      <c r="L195">
        <v>953</v>
      </c>
    </row>
    <row r="196" spans="1:12" x14ac:dyDescent="0.2">
      <c r="A196">
        <v>2021</v>
      </c>
      <c r="B196">
        <v>2022</v>
      </c>
      <c r="C196">
        <v>2</v>
      </c>
      <c r="D196">
        <v>4</v>
      </c>
      <c r="E196">
        <v>8</v>
      </c>
      <c r="F196" s="48" t="s">
        <v>70</v>
      </c>
      <c r="G196" s="48" t="s">
        <v>8</v>
      </c>
      <c r="H196" s="48" t="s">
        <v>98</v>
      </c>
      <c r="I196" s="48" t="s">
        <v>99</v>
      </c>
      <c r="J196" t="b">
        <v>0</v>
      </c>
      <c r="K196">
        <v>260826</v>
      </c>
      <c r="L196">
        <v>839</v>
      </c>
    </row>
    <row r="197" spans="1:12" x14ac:dyDescent="0.2">
      <c r="A197">
        <v>2021</v>
      </c>
      <c r="B197">
        <v>2022</v>
      </c>
      <c r="C197">
        <v>2</v>
      </c>
      <c r="D197">
        <v>4</v>
      </c>
      <c r="E197">
        <v>8</v>
      </c>
      <c r="F197" s="48" t="s">
        <v>107</v>
      </c>
      <c r="G197" s="48" t="s">
        <v>30</v>
      </c>
      <c r="H197" s="48" t="s">
        <v>101</v>
      </c>
      <c r="I197" s="48" t="s">
        <v>99</v>
      </c>
      <c r="J197" t="b">
        <v>0</v>
      </c>
      <c r="K197">
        <v>28176499</v>
      </c>
      <c r="L197">
        <v>13351</v>
      </c>
    </row>
    <row r="198" spans="1:12" x14ac:dyDescent="0.2">
      <c r="A198">
        <v>2021</v>
      </c>
      <c r="B198">
        <v>2022</v>
      </c>
      <c r="C198">
        <v>2</v>
      </c>
      <c r="D198">
        <v>4</v>
      </c>
      <c r="E198">
        <v>8</v>
      </c>
      <c r="F198" s="48" t="s">
        <v>121</v>
      </c>
      <c r="G198" s="48" t="s">
        <v>45</v>
      </c>
      <c r="H198" s="48" t="s">
        <v>110</v>
      </c>
      <c r="I198" s="48" t="s">
        <v>99</v>
      </c>
      <c r="J198" t="b">
        <v>0</v>
      </c>
      <c r="K198">
        <v>668324</v>
      </c>
      <c r="L198">
        <v>225</v>
      </c>
    </row>
    <row r="199" spans="1:12" x14ac:dyDescent="0.2">
      <c r="A199">
        <v>2021</v>
      </c>
      <c r="B199">
        <v>2022</v>
      </c>
      <c r="C199">
        <v>2</v>
      </c>
      <c r="D199">
        <v>4</v>
      </c>
      <c r="E199">
        <v>8</v>
      </c>
      <c r="F199" s="48" t="s">
        <v>129</v>
      </c>
      <c r="G199" s="48" t="s">
        <v>53</v>
      </c>
      <c r="H199" s="48" t="s">
        <v>101</v>
      </c>
      <c r="I199" s="48" t="s">
        <v>99</v>
      </c>
      <c r="J199" t="b">
        <v>0</v>
      </c>
      <c r="K199">
        <v>7953004</v>
      </c>
      <c r="L199">
        <v>8681</v>
      </c>
    </row>
    <row r="200" spans="1:12" x14ac:dyDescent="0.2">
      <c r="A200">
        <v>2021</v>
      </c>
      <c r="B200">
        <v>2022</v>
      </c>
      <c r="C200">
        <v>2</v>
      </c>
      <c r="D200">
        <v>4</v>
      </c>
      <c r="E200">
        <v>8</v>
      </c>
      <c r="F200" s="48" t="s">
        <v>131</v>
      </c>
      <c r="G200" s="48" t="s">
        <v>55</v>
      </c>
      <c r="H200" s="48" t="s">
        <v>132</v>
      </c>
      <c r="I200" s="48" t="s">
        <v>99</v>
      </c>
      <c r="J200" t="b">
        <v>0</v>
      </c>
      <c r="K200">
        <v>187966</v>
      </c>
      <c r="L200">
        <v>113</v>
      </c>
    </row>
    <row r="201" spans="1:12" x14ac:dyDescent="0.2">
      <c r="A201">
        <v>2021</v>
      </c>
      <c r="B201">
        <v>2022</v>
      </c>
      <c r="C201">
        <v>2</v>
      </c>
      <c r="D201">
        <v>4</v>
      </c>
      <c r="E201">
        <v>8</v>
      </c>
      <c r="F201" s="48" t="s">
        <v>135</v>
      </c>
      <c r="G201" s="48" t="s">
        <v>59</v>
      </c>
      <c r="H201" s="48" t="s">
        <v>101</v>
      </c>
      <c r="I201" s="48" t="s">
        <v>99</v>
      </c>
      <c r="J201" t="b">
        <v>0</v>
      </c>
      <c r="K201">
        <v>41754299</v>
      </c>
      <c r="L201">
        <v>11853</v>
      </c>
    </row>
    <row r="202" spans="1:12" x14ac:dyDescent="0.2">
      <c r="A202">
        <v>2021</v>
      </c>
      <c r="B202">
        <v>2022</v>
      </c>
      <c r="C202">
        <v>2</v>
      </c>
      <c r="D202">
        <v>4</v>
      </c>
      <c r="E202">
        <v>8</v>
      </c>
      <c r="F202" s="48" t="s">
        <v>141</v>
      </c>
      <c r="G202" s="48" t="s">
        <v>65</v>
      </c>
      <c r="H202" s="48" t="s">
        <v>101</v>
      </c>
      <c r="I202" s="48" t="s">
        <v>99</v>
      </c>
      <c r="J202" t="b">
        <v>0</v>
      </c>
      <c r="K202">
        <v>724394</v>
      </c>
      <c r="L202">
        <v>295</v>
      </c>
    </row>
    <row r="203" spans="1:12" x14ac:dyDescent="0.2">
      <c r="A203">
        <v>2021</v>
      </c>
      <c r="B203">
        <v>2022</v>
      </c>
      <c r="C203">
        <v>2</v>
      </c>
      <c r="D203">
        <v>7</v>
      </c>
      <c r="E203">
        <v>8</v>
      </c>
      <c r="F203" s="48" t="s">
        <v>68</v>
      </c>
      <c r="G203" s="48" t="s">
        <v>1</v>
      </c>
      <c r="H203" s="48" t="s">
        <v>98</v>
      </c>
      <c r="I203" s="48" t="s">
        <v>99</v>
      </c>
      <c r="J203" t="b">
        <v>0</v>
      </c>
      <c r="K203">
        <v>628449</v>
      </c>
      <c r="L203">
        <v>114</v>
      </c>
    </row>
    <row r="204" spans="1:12" x14ac:dyDescent="0.2">
      <c r="A204">
        <v>2021</v>
      </c>
      <c r="B204">
        <v>2022</v>
      </c>
      <c r="C204">
        <v>2</v>
      </c>
      <c r="D204">
        <v>7</v>
      </c>
      <c r="E204">
        <v>8</v>
      </c>
      <c r="F204" s="48" t="s">
        <v>102</v>
      </c>
      <c r="G204" s="48" t="s">
        <v>25</v>
      </c>
      <c r="H204" s="48" t="s">
        <v>101</v>
      </c>
      <c r="I204" s="48" t="s">
        <v>99</v>
      </c>
      <c r="J204" t="b">
        <v>0</v>
      </c>
      <c r="K204">
        <v>92342</v>
      </c>
      <c r="L204">
        <v>233</v>
      </c>
    </row>
    <row r="205" spans="1:12" x14ac:dyDescent="0.2">
      <c r="A205">
        <v>2021</v>
      </c>
      <c r="B205">
        <v>2022</v>
      </c>
      <c r="C205">
        <v>2</v>
      </c>
      <c r="D205">
        <v>7</v>
      </c>
      <c r="E205">
        <v>8</v>
      </c>
      <c r="F205" s="48" t="s">
        <v>69</v>
      </c>
      <c r="G205" s="48" t="s">
        <v>5</v>
      </c>
      <c r="H205" s="48" t="s">
        <v>98</v>
      </c>
      <c r="I205" s="48" t="s">
        <v>99</v>
      </c>
      <c r="J205" t="b">
        <v>0</v>
      </c>
      <c r="K205">
        <v>533817</v>
      </c>
      <c r="L205">
        <v>301</v>
      </c>
    </row>
    <row r="206" spans="1:12" x14ac:dyDescent="0.2">
      <c r="A206">
        <v>2021</v>
      </c>
      <c r="B206">
        <v>2022</v>
      </c>
      <c r="C206">
        <v>2</v>
      </c>
      <c r="D206">
        <v>7</v>
      </c>
      <c r="E206">
        <v>8</v>
      </c>
      <c r="F206" s="48" t="s">
        <v>72</v>
      </c>
      <c r="G206" s="48" t="s">
        <v>7</v>
      </c>
      <c r="H206" s="48" t="s">
        <v>98</v>
      </c>
      <c r="I206" s="48" t="s">
        <v>99</v>
      </c>
      <c r="J206" t="b">
        <v>0</v>
      </c>
      <c r="K206">
        <v>1971139</v>
      </c>
      <c r="L206">
        <v>795</v>
      </c>
    </row>
    <row r="207" spans="1:12" x14ac:dyDescent="0.2">
      <c r="A207">
        <v>2021</v>
      </c>
      <c r="B207">
        <v>2022</v>
      </c>
      <c r="C207">
        <v>2</v>
      </c>
      <c r="D207">
        <v>7</v>
      </c>
      <c r="E207">
        <v>8</v>
      </c>
      <c r="F207" s="48" t="s">
        <v>70</v>
      </c>
      <c r="G207" s="48" t="s">
        <v>8</v>
      </c>
      <c r="H207" s="48" t="s">
        <v>98</v>
      </c>
      <c r="I207" s="48" t="s">
        <v>99</v>
      </c>
      <c r="J207" t="b">
        <v>0</v>
      </c>
      <c r="K207">
        <v>2583146</v>
      </c>
      <c r="L207">
        <v>4394</v>
      </c>
    </row>
    <row r="208" spans="1:12" x14ac:dyDescent="0.2">
      <c r="A208">
        <v>2021</v>
      </c>
      <c r="B208">
        <v>2022</v>
      </c>
      <c r="C208">
        <v>2</v>
      </c>
      <c r="D208">
        <v>7</v>
      </c>
      <c r="E208">
        <v>8</v>
      </c>
      <c r="F208" s="48" t="s">
        <v>106</v>
      </c>
      <c r="G208" s="48" t="s">
        <v>29</v>
      </c>
      <c r="H208" s="48" t="s">
        <v>101</v>
      </c>
      <c r="I208" s="48" t="s">
        <v>99</v>
      </c>
      <c r="J208" t="b">
        <v>0</v>
      </c>
      <c r="K208">
        <v>33469</v>
      </c>
      <c r="L208">
        <v>246</v>
      </c>
    </row>
    <row r="209" spans="1:12" x14ac:dyDescent="0.2">
      <c r="A209">
        <v>2021</v>
      </c>
      <c r="B209">
        <v>2022</v>
      </c>
      <c r="C209">
        <v>2</v>
      </c>
      <c r="D209">
        <v>7</v>
      </c>
      <c r="E209">
        <v>8</v>
      </c>
      <c r="F209" s="48" t="s">
        <v>107</v>
      </c>
      <c r="G209" s="48" t="s">
        <v>30</v>
      </c>
      <c r="H209" s="48" t="s">
        <v>101</v>
      </c>
      <c r="I209" s="48" t="s">
        <v>99</v>
      </c>
      <c r="J209" t="b">
        <v>0</v>
      </c>
      <c r="K209">
        <v>15045328</v>
      </c>
      <c r="L209">
        <v>5901</v>
      </c>
    </row>
    <row r="210" spans="1:12" x14ac:dyDescent="0.2">
      <c r="A210">
        <v>2021</v>
      </c>
      <c r="B210">
        <v>2022</v>
      </c>
      <c r="C210">
        <v>2</v>
      </c>
      <c r="D210">
        <v>7</v>
      </c>
      <c r="E210">
        <v>8</v>
      </c>
      <c r="F210" s="48" t="s">
        <v>111</v>
      </c>
      <c r="G210" s="48" t="s">
        <v>34</v>
      </c>
      <c r="H210" s="48" t="s">
        <v>110</v>
      </c>
      <c r="I210" s="48" t="s">
        <v>99</v>
      </c>
      <c r="J210" t="b">
        <v>0</v>
      </c>
      <c r="K210">
        <v>726876</v>
      </c>
      <c r="L210">
        <v>128</v>
      </c>
    </row>
    <row r="211" spans="1:12" x14ac:dyDescent="0.2">
      <c r="A211">
        <v>2021</v>
      </c>
      <c r="B211">
        <v>2022</v>
      </c>
      <c r="C211">
        <v>2</v>
      </c>
      <c r="D211">
        <v>7</v>
      </c>
      <c r="E211">
        <v>8</v>
      </c>
      <c r="F211" s="48" t="s">
        <v>113</v>
      </c>
      <c r="G211" s="48" t="s">
        <v>36</v>
      </c>
      <c r="H211" s="48" t="s">
        <v>110</v>
      </c>
      <c r="I211" s="48" t="s">
        <v>99</v>
      </c>
      <c r="J211" t="b">
        <v>0</v>
      </c>
      <c r="K211">
        <v>535349</v>
      </c>
      <c r="L211">
        <v>1109</v>
      </c>
    </row>
    <row r="212" spans="1:12" x14ac:dyDescent="0.2">
      <c r="A212">
        <v>2021</v>
      </c>
      <c r="B212">
        <v>2022</v>
      </c>
      <c r="C212">
        <v>2</v>
      </c>
      <c r="D212">
        <v>7</v>
      </c>
      <c r="E212">
        <v>8</v>
      </c>
      <c r="F212" s="48" t="s">
        <v>116</v>
      </c>
      <c r="G212" s="48" t="s">
        <v>39</v>
      </c>
      <c r="H212" s="48" t="s">
        <v>104</v>
      </c>
      <c r="I212" s="48" t="s">
        <v>99</v>
      </c>
      <c r="J212" t="b">
        <v>0</v>
      </c>
      <c r="K212">
        <v>199649</v>
      </c>
      <c r="L212">
        <v>234</v>
      </c>
    </row>
    <row r="213" spans="1:12" x14ac:dyDescent="0.2">
      <c r="A213">
        <v>2021</v>
      </c>
      <c r="B213">
        <v>2022</v>
      </c>
      <c r="C213">
        <v>2</v>
      </c>
      <c r="D213">
        <v>7</v>
      </c>
      <c r="E213">
        <v>8</v>
      </c>
      <c r="F213" s="48" t="s">
        <v>121</v>
      </c>
      <c r="G213" s="48" t="s">
        <v>45</v>
      </c>
      <c r="H213" s="48" t="s">
        <v>110</v>
      </c>
      <c r="I213" s="48" t="s">
        <v>99</v>
      </c>
      <c r="J213" t="b">
        <v>0</v>
      </c>
      <c r="K213">
        <v>407710</v>
      </c>
      <c r="L213">
        <v>330</v>
      </c>
    </row>
    <row r="214" spans="1:12" x14ac:dyDescent="0.2">
      <c r="A214">
        <v>2021</v>
      </c>
      <c r="B214">
        <v>2022</v>
      </c>
      <c r="C214">
        <v>2</v>
      </c>
      <c r="D214">
        <v>7</v>
      </c>
      <c r="E214">
        <v>8</v>
      </c>
      <c r="F214" s="48" t="s">
        <v>126</v>
      </c>
      <c r="G214" s="48" t="s">
        <v>50</v>
      </c>
      <c r="H214" s="48" t="s">
        <v>104</v>
      </c>
      <c r="I214" s="48" t="s">
        <v>99</v>
      </c>
      <c r="J214" t="b">
        <v>0</v>
      </c>
      <c r="K214">
        <v>1755</v>
      </c>
      <c r="L214">
        <v>96</v>
      </c>
    </row>
    <row r="215" spans="1:12" x14ac:dyDescent="0.2">
      <c r="A215">
        <v>2021</v>
      </c>
      <c r="B215">
        <v>2022</v>
      </c>
      <c r="C215">
        <v>2</v>
      </c>
      <c r="D215">
        <v>7</v>
      </c>
      <c r="E215">
        <v>8</v>
      </c>
      <c r="F215" s="48" t="s">
        <v>127</v>
      </c>
      <c r="G215" s="48" t="s">
        <v>51</v>
      </c>
      <c r="H215" s="48" t="s">
        <v>104</v>
      </c>
      <c r="I215" s="48" t="s">
        <v>99</v>
      </c>
      <c r="J215" t="b">
        <v>0</v>
      </c>
      <c r="K215">
        <v>594889</v>
      </c>
      <c r="L215">
        <v>559</v>
      </c>
    </row>
    <row r="216" spans="1:12" x14ac:dyDescent="0.2">
      <c r="A216">
        <v>2021</v>
      </c>
      <c r="B216">
        <v>2022</v>
      </c>
      <c r="C216">
        <v>2</v>
      </c>
      <c r="D216">
        <v>7</v>
      </c>
      <c r="E216">
        <v>8</v>
      </c>
      <c r="F216" s="48" t="s">
        <v>128</v>
      </c>
      <c r="G216" s="48" t="s">
        <v>52</v>
      </c>
      <c r="H216" s="48" t="s">
        <v>110</v>
      </c>
      <c r="I216" s="48" t="s">
        <v>99</v>
      </c>
      <c r="J216" t="b">
        <v>0</v>
      </c>
      <c r="K216">
        <v>2049212</v>
      </c>
      <c r="L216">
        <v>1617</v>
      </c>
    </row>
    <row r="217" spans="1:12" x14ac:dyDescent="0.2">
      <c r="A217">
        <v>2021</v>
      </c>
      <c r="B217">
        <v>2022</v>
      </c>
      <c r="C217">
        <v>2</v>
      </c>
      <c r="D217">
        <v>7</v>
      </c>
      <c r="E217">
        <v>8</v>
      </c>
      <c r="F217" s="48" t="s">
        <v>129</v>
      </c>
      <c r="G217" s="48" t="s">
        <v>53</v>
      </c>
      <c r="H217" s="48" t="s">
        <v>101</v>
      </c>
      <c r="I217" s="48" t="s">
        <v>99</v>
      </c>
      <c r="J217" t="b">
        <v>0</v>
      </c>
      <c r="K217">
        <v>11461441</v>
      </c>
      <c r="L217">
        <v>8595</v>
      </c>
    </row>
    <row r="218" spans="1:12" x14ac:dyDescent="0.2">
      <c r="A218">
        <v>2021</v>
      </c>
      <c r="B218">
        <v>2022</v>
      </c>
      <c r="C218">
        <v>2</v>
      </c>
      <c r="D218">
        <v>7</v>
      </c>
      <c r="E218">
        <v>8</v>
      </c>
      <c r="F218" s="48" t="s">
        <v>130</v>
      </c>
      <c r="G218" s="48" t="s">
        <v>54</v>
      </c>
      <c r="H218" s="48" t="s">
        <v>104</v>
      </c>
      <c r="I218" s="48" t="s">
        <v>99</v>
      </c>
      <c r="J218" t="b">
        <v>0</v>
      </c>
      <c r="K218">
        <v>4419005</v>
      </c>
      <c r="L218">
        <v>1837</v>
      </c>
    </row>
    <row r="219" spans="1:12" x14ac:dyDescent="0.2">
      <c r="A219">
        <v>2021</v>
      </c>
      <c r="B219">
        <v>2022</v>
      </c>
      <c r="C219">
        <v>2</v>
      </c>
      <c r="D219">
        <v>7</v>
      </c>
      <c r="E219">
        <v>8</v>
      </c>
      <c r="F219" s="48" t="s">
        <v>82</v>
      </c>
      <c r="G219" s="48" t="s">
        <v>18</v>
      </c>
      <c r="H219" s="48" t="s">
        <v>98</v>
      </c>
      <c r="I219" s="48" t="s">
        <v>99</v>
      </c>
      <c r="J219" t="b">
        <v>0</v>
      </c>
      <c r="K219">
        <v>11557083</v>
      </c>
      <c r="L219">
        <v>6892</v>
      </c>
    </row>
    <row r="220" spans="1:12" x14ac:dyDescent="0.2">
      <c r="A220">
        <v>2021</v>
      </c>
      <c r="B220">
        <v>2022</v>
      </c>
      <c r="C220">
        <v>2</v>
      </c>
      <c r="D220">
        <v>7</v>
      </c>
      <c r="E220">
        <v>8</v>
      </c>
      <c r="F220" s="48" t="s">
        <v>137</v>
      </c>
      <c r="G220" s="48" t="s">
        <v>61</v>
      </c>
      <c r="H220" s="48" t="s">
        <v>101</v>
      </c>
      <c r="I220" s="48" t="s">
        <v>99</v>
      </c>
      <c r="J220" t="b">
        <v>0</v>
      </c>
      <c r="K220">
        <v>59243</v>
      </c>
      <c r="L220">
        <v>62</v>
      </c>
    </row>
    <row r="221" spans="1:12" x14ac:dyDescent="0.2">
      <c r="A221">
        <v>2021</v>
      </c>
      <c r="B221">
        <v>2022</v>
      </c>
      <c r="C221">
        <v>2</v>
      </c>
      <c r="D221">
        <v>7</v>
      </c>
      <c r="E221">
        <v>8</v>
      </c>
      <c r="F221" s="48" t="s">
        <v>141</v>
      </c>
      <c r="G221" s="48" t="s">
        <v>65</v>
      </c>
      <c r="H221" s="48" t="s">
        <v>101</v>
      </c>
      <c r="I221" s="48" t="s">
        <v>99</v>
      </c>
      <c r="J221" t="b">
        <v>0</v>
      </c>
      <c r="K221">
        <v>1749879</v>
      </c>
      <c r="L221">
        <v>516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3"/>
  <sheetViews>
    <sheetView tabSelected="1" zoomScale="85" zoomScaleNormal="85" workbookViewId="0">
      <selection activeCell="B71" sqref="B71"/>
    </sheetView>
  </sheetViews>
  <sheetFormatPr defaultColWidth="8.85546875" defaultRowHeight="12.75" x14ac:dyDescent="0.2"/>
  <cols>
    <col min="2" max="2" width="21.140625" customWidth="1"/>
    <col min="3" max="3" width="20.7109375" customWidth="1"/>
    <col min="4" max="4" width="19.42578125" bestFit="1" customWidth="1"/>
    <col min="5" max="5" width="20.7109375" customWidth="1"/>
    <col min="6" max="6" width="19.42578125" bestFit="1" customWidth="1"/>
    <col min="7" max="7" width="20.7109375" customWidth="1"/>
    <col min="8" max="8" width="19.42578125" bestFit="1" customWidth="1"/>
    <col min="10" max="10" width="9" style="1" bestFit="1" customWidth="1"/>
    <col min="11" max="12" width="8.85546875" style="1"/>
  </cols>
  <sheetData>
    <row r="1" spans="2:16" s="2" customFormat="1" ht="15.75" x14ac:dyDescent="0.25">
      <c r="B1" s="44" t="s">
        <v>0</v>
      </c>
      <c r="C1" s="44"/>
      <c r="D1" s="44"/>
      <c r="E1" s="44"/>
      <c r="F1" s="44"/>
      <c r="G1" s="44"/>
      <c r="H1" s="44"/>
      <c r="J1" s="33"/>
      <c r="K1" s="33"/>
      <c r="L1" s="33"/>
    </row>
    <row r="2" spans="2:16" s="2" customFormat="1" ht="15.75" x14ac:dyDescent="0.25">
      <c r="B2" s="44" t="s">
        <v>147</v>
      </c>
      <c r="C2" s="44"/>
      <c r="D2" s="44"/>
      <c r="E2" s="44"/>
      <c r="F2" s="44"/>
      <c r="G2" s="44"/>
      <c r="H2" s="44"/>
      <c r="J2" s="33"/>
      <c r="K2" s="33"/>
      <c r="L2" s="33"/>
    </row>
    <row r="3" spans="2:16" s="2" customFormat="1" ht="15.75" x14ac:dyDescent="0.25">
      <c r="B3" s="3"/>
      <c r="C3" s="3"/>
      <c r="D3" s="3"/>
      <c r="E3" s="3"/>
      <c r="F3" s="3"/>
      <c r="G3" s="3"/>
      <c r="H3" s="3"/>
      <c r="J3" s="33"/>
      <c r="K3" s="33"/>
      <c r="L3" s="33"/>
    </row>
    <row r="4" spans="2:16" s="2" customFormat="1" ht="15.75" x14ac:dyDescent="0.25">
      <c r="B4" s="44" t="s">
        <v>23</v>
      </c>
      <c r="C4" s="44"/>
      <c r="D4" s="44"/>
      <c r="E4" s="44"/>
      <c r="F4" s="44"/>
      <c r="G4" s="44"/>
      <c r="H4" s="44"/>
      <c r="J4" s="33"/>
      <c r="K4" s="33"/>
      <c r="L4" s="33"/>
    </row>
    <row r="5" spans="2:16" ht="20.25" x14ac:dyDescent="0.3">
      <c r="B5" s="4"/>
      <c r="C5" s="5"/>
      <c r="D5" s="5"/>
      <c r="E5" s="5"/>
      <c r="F5" s="5"/>
      <c r="G5" s="5"/>
      <c r="H5" s="5"/>
    </row>
    <row r="6" spans="2:16" ht="18" x14ac:dyDescent="0.25">
      <c r="B6" s="5"/>
      <c r="C6" s="5"/>
      <c r="D6" s="5"/>
      <c r="E6" s="6"/>
      <c r="F6" s="7"/>
      <c r="G6" s="5"/>
      <c r="H6" s="5"/>
    </row>
    <row r="7" spans="2:16" s="12" customFormat="1" x14ac:dyDescent="0.2">
      <c r="B7" s="8"/>
      <c r="C7" s="9" t="s">
        <v>2</v>
      </c>
      <c r="D7" s="8"/>
      <c r="E7" s="10" t="s">
        <v>3</v>
      </c>
      <c r="F7" s="11"/>
      <c r="G7" s="9" t="s">
        <v>4</v>
      </c>
      <c r="H7" s="8"/>
      <c r="J7" s="1"/>
      <c r="K7" s="1"/>
      <c r="L7" s="1"/>
    </row>
    <row r="8" spans="2:16" s="12" customFormat="1" ht="13.5" thickBot="1" x14ac:dyDescent="0.25">
      <c r="B8" s="13" t="s">
        <v>6</v>
      </c>
      <c r="C8" s="45"/>
      <c r="D8" s="45"/>
      <c r="E8" s="46"/>
      <c r="F8" s="47"/>
      <c r="G8" s="45"/>
      <c r="H8" s="45"/>
      <c r="J8" s="1"/>
      <c r="K8" s="1"/>
      <c r="L8" s="1"/>
    </row>
    <row r="9" spans="2:16" s="12" customFormat="1" ht="13.5" thickTop="1" x14ac:dyDescent="0.2">
      <c r="B9" s="14"/>
      <c r="C9" s="15"/>
      <c r="D9" s="15"/>
      <c r="E9" s="16"/>
      <c r="F9" s="17"/>
      <c r="G9" s="14"/>
      <c r="H9" s="15"/>
      <c r="J9" s="1"/>
      <c r="K9" s="1"/>
      <c r="L9" s="1"/>
    </row>
    <row r="10" spans="2:16" s="12" customFormat="1" x14ac:dyDescent="0.2">
      <c r="B10" s="18" t="s">
        <v>1</v>
      </c>
      <c r="C10" s="53" t="s">
        <v>13</v>
      </c>
      <c r="D10" s="41"/>
      <c r="E10" s="52">
        <f>E35/F35</f>
        <v>3858.374535581595</v>
      </c>
      <c r="F10" s="41"/>
      <c r="G10" s="43">
        <f t="shared" ref="G10" si="0">G35/H35</f>
        <v>3760.7117631078513</v>
      </c>
      <c r="H10" s="43"/>
      <c r="J10" s="34"/>
      <c r="K10" s="34"/>
      <c r="L10" s="34"/>
      <c r="M10" s="34"/>
      <c r="N10" s="34"/>
      <c r="O10" s="34"/>
      <c r="P10" s="34"/>
    </row>
    <row r="11" spans="2:16" s="12" customFormat="1" x14ac:dyDescent="0.2">
      <c r="B11" s="18" t="s">
        <v>26</v>
      </c>
      <c r="C11" s="52">
        <f t="shared" ref="C11" si="1">C36/D36</f>
        <v>1766.1919720767889</v>
      </c>
      <c r="D11" s="41"/>
      <c r="E11" s="53" t="s">
        <v>13</v>
      </c>
      <c r="F11" s="41"/>
      <c r="G11" s="42" t="s">
        <v>13</v>
      </c>
      <c r="H11" s="43"/>
      <c r="J11" s="34"/>
      <c r="K11" s="34"/>
      <c r="L11" s="34"/>
      <c r="M11" s="34"/>
      <c r="N11" s="34"/>
      <c r="O11" s="34"/>
      <c r="P11" s="34"/>
    </row>
    <row r="12" spans="2:16" s="12" customFormat="1" x14ac:dyDescent="0.2">
      <c r="B12" s="18" t="s">
        <v>5</v>
      </c>
      <c r="C12" s="52">
        <f t="shared" ref="C12" si="2">C37/D37</f>
        <v>2706.3235267452401</v>
      </c>
      <c r="D12" s="41"/>
      <c r="E12" s="53" t="s">
        <v>13</v>
      </c>
      <c r="F12" s="41"/>
      <c r="G12" s="43">
        <f t="shared" ref="G12:G30" si="3">G37/H37</f>
        <v>3818.7282865090856</v>
      </c>
      <c r="H12" s="43"/>
      <c r="J12" s="34"/>
      <c r="K12" s="34"/>
      <c r="L12" s="34"/>
      <c r="M12" s="34"/>
      <c r="N12" s="34"/>
      <c r="O12" s="34"/>
      <c r="P12" s="34"/>
    </row>
    <row r="13" spans="2:16" s="12" customFormat="1" x14ac:dyDescent="0.2">
      <c r="B13" s="18" t="s">
        <v>7</v>
      </c>
      <c r="C13" s="52">
        <f t="shared" ref="C13:C28" si="4">C38/D38</f>
        <v>3324.7955980485617</v>
      </c>
      <c r="D13" s="41"/>
      <c r="E13" s="52">
        <f t="shared" ref="E13:E30" si="5">E38/F38</f>
        <v>4565.9217534444269</v>
      </c>
      <c r="F13" s="41"/>
      <c r="G13" s="43">
        <f t="shared" si="3"/>
        <v>4646.1640165602057</v>
      </c>
      <c r="H13" s="43"/>
      <c r="J13" s="34"/>
      <c r="K13" s="34"/>
      <c r="L13" s="34"/>
      <c r="M13" s="34"/>
      <c r="N13" s="34"/>
      <c r="O13" s="34"/>
      <c r="P13" s="34"/>
    </row>
    <row r="14" spans="2:16" s="12" customFormat="1" x14ac:dyDescent="0.2">
      <c r="B14" s="18" t="s">
        <v>8</v>
      </c>
      <c r="C14" s="52">
        <f t="shared" si="4"/>
        <v>2513.3970610286401</v>
      </c>
      <c r="D14" s="41"/>
      <c r="E14" s="52">
        <f t="shared" si="5"/>
        <v>4544.1209479576037</v>
      </c>
      <c r="F14" s="41"/>
      <c r="G14" s="43">
        <f t="shared" si="3"/>
        <v>1440.5393529523628</v>
      </c>
      <c r="H14" s="43"/>
      <c r="J14" s="34"/>
      <c r="K14" s="34"/>
      <c r="L14" s="34"/>
      <c r="M14" s="34"/>
      <c r="N14" s="34"/>
      <c r="O14" s="34"/>
      <c r="P14" s="34"/>
    </row>
    <row r="15" spans="2:16" s="12" customFormat="1" x14ac:dyDescent="0.2">
      <c r="B15" s="18" t="s">
        <v>67</v>
      </c>
      <c r="C15" s="52">
        <f t="shared" si="4"/>
        <v>2736.2351375332742</v>
      </c>
      <c r="D15" s="41"/>
      <c r="E15" s="53" t="s">
        <v>13</v>
      </c>
      <c r="F15" s="41"/>
      <c r="G15" s="42" t="s">
        <v>13</v>
      </c>
      <c r="H15" s="43"/>
      <c r="J15" s="34"/>
      <c r="K15" s="34"/>
      <c r="L15" s="34"/>
      <c r="M15" s="34"/>
      <c r="N15" s="34"/>
      <c r="O15" s="34"/>
      <c r="P15" s="34"/>
    </row>
    <row r="16" spans="2:16" s="12" customFormat="1" x14ac:dyDescent="0.2">
      <c r="B16" s="18" t="s">
        <v>32</v>
      </c>
      <c r="C16" s="52">
        <f t="shared" si="4"/>
        <v>1015.1721384205856</v>
      </c>
      <c r="D16" s="41"/>
      <c r="E16" s="52">
        <f t="shared" si="5"/>
        <v>3619.6882946076284</v>
      </c>
      <c r="F16" s="41"/>
      <c r="G16" s="42" t="s">
        <v>13</v>
      </c>
      <c r="H16" s="43"/>
      <c r="J16" s="34"/>
      <c r="K16" s="34"/>
      <c r="L16" s="34"/>
      <c r="M16" s="34"/>
      <c r="N16" s="34"/>
      <c r="O16" s="34"/>
      <c r="P16" s="34"/>
    </row>
    <row r="17" spans="2:16" s="12" customFormat="1" x14ac:dyDescent="0.2">
      <c r="B17" s="18" t="s">
        <v>9</v>
      </c>
      <c r="C17" s="52">
        <f t="shared" si="4"/>
        <v>2692.6752432789049</v>
      </c>
      <c r="D17" s="41"/>
      <c r="E17" s="52">
        <f t="shared" si="5"/>
        <v>1863.7325199436884</v>
      </c>
      <c r="F17" s="41"/>
      <c r="G17" s="43">
        <f t="shared" si="3"/>
        <v>3190.5879917184266</v>
      </c>
      <c r="H17" s="43"/>
      <c r="J17" s="34"/>
      <c r="K17" s="34"/>
      <c r="L17" s="34"/>
      <c r="M17" s="34"/>
      <c r="N17" s="34"/>
      <c r="O17" s="34"/>
      <c r="P17" s="34"/>
    </row>
    <row r="18" spans="2:16" s="12" customFormat="1" x14ac:dyDescent="0.2">
      <c r="B18" s="18" t="s">
        <v>10</v>
      </c>
      <c r="C18" s="52">
        <f t="shared" si="4"/>
        <v>2443.9160556938186</v>
      </c>
      <c r="D18" s="41"/>
      <c r="E18" s="52">
        <f t="shared" si="5"/>
        <v>3010.483870967742</v>
      </c>
      <c r="F18" s="41"/>
      <c r="G18" s="43">
        <f t="shared" si="3"/>
        <v>3606.2973954169997</v>
      </c>
      <c r="H18" s="43"/>
      <c r="J18" s="34"/>
      <c r="K18" s="34"/>
      <c r="L18" s="34"/>
      <c r="M18" s="34"/>
      <c r="N18" s="34"/>
      <c r="O18" s="34"/>
      <c r="P18" s="34"/>
    </row>
    <row r="19" spans="2:16" s="12" customFormat="1" x14ac:dyDescent="0.2">
      <c r="B19" s="18" t="s">
        <v>42</v>
      </c>
      <c r="C19" s="52">
        <f t="shared" si="4"/>
        <v>2736.2351375332742</v>
      </c>
      <c r="D19" s="41"/>
      <c r="E19" s="53" t="s">
        <v>13</v>
      </c>
      <c r="F19" s="41"/>
      <c r="G19" s="42" t="s">
        <v>13</v>
      </c>
      <c r="H19" s="43"/>
      <c r="J19" s="34"/>
      <c r="K19" s="34"/>
      <c r="L19" s="34"/>
      <c r="M19" s="34"/>
      <c r="N19" s="34"/>
      <c r="O19" s="34"/>
      <c r="P19" s="34"/>
    </row>
    <row r="20" spans="2:16" s="12" customFormat="1" x14ac:dyDescent="0.2">
      <c r="B20" s="18" t="s">
        <v>11</v>
      </c>
      <c r="C20" s="52">
        <f t="shared" si="4"/>
        <v>3350.0855356635407</v>
      </c>
      <c r="D20" s="41"/>
      <c r="E20" s="52">
        <f t="shared" si="5"/>
        <v>2880.8456462256559</v>
      </c>
      <c r="F20" s="41"/>
      <c r="G20" s="43">
        <f t="shared" si="3"/>
        <v>3059.1086263597267</v>
      </c>
      <c r="H20" s="43"/>
      <c r="J20" s="34"/>
      <c r="K20" s="34"/>
      <c r="L20" s="34"/>
      <c r="M20" s="34"/>
      <c r="N20" s="34"/>
      <c r="O20" s="34"/>
      <c r="P20" s="34"/>
    </row>
    <row r="21" spans="2:16" s="12" customFormat="1" x14ac:dyDescent="0.2">
      <c r="B21" s="18" t="s">
        <v>12</v>
      </c>
      <c r="C21" s="52">
        <f t="shared" si="4"/>
        <v>3085.7983811626195</v>
      </c>
      <c r="D21" s="41"/>
      <c r="E21" s="52">
        <f t="shared" si="5"/>
        <v>695.02762430939231</v>
      </c>
      <c r="F21" s="41"/>
      <c r="G21" s="43">
        <f t="shared" si="3"/>
        <v>2889.7868742089245</v>
      </c>
      <c r="H21" s="43"/>
      <c r="J21" s="34"/>
      <c r="K21" s="34"/>
      <c r="L21" s="34"/>
      <c r="M21" s="34"/>
      <c r="N21" s="34"/>
      <c r="O21" s="34"/>
      <c r="P21" s="34"/>
    </row>
    <row r="22" spans="2:16" s="12" customFormat="1" x14ac:dyDescent="0.2">
      <c r="B22" s="18" t="s">
        <v>14</v>
      </c>
      <c r="C22" s="52">
        <f t="shared" si="4"/>
        <v>3388.4131870399669</v>
      </c>
      <c r="D22" s="41"/>
      <c r="E22" s="52">
        <f t="shared" si="5"/>
        <v>3471.395370871684</v>
      </c>
      <c r="F22" s="41"/>
      <c r="G22" s="43">
        <f t="shared" si="3"/>
        <v>3352.7376844641399</v>
      </c>
      <c r="H22" s="43"/>
      <c r="J22" s="34"/>
      <c r="K22" s="34"/>
      <c r="L22" s="34"/>
      <c r="M22" s="34"/>
      <c r="N22" s="34"/>
      <c r="O22" s="34"/>
      <c r="P22" s="34"/>
    </row>
    <row r="23" spans="2:16" s="12" customFormat="1" x14ac:dyDescent="0.2">
      <c r="B23" s="18" t="s">
        <v>15</v>
      </c>
      <c r="C23" s="52">
        <f t="shared" si="4"/>
        <v>1556.5972747918245</v>
      </c>
      <c r="D23" s="41"/>
      <c r="E23" s="52">
        <f t="shared" si="5"/>
        <v>1748.2142857142858</v>
      </c>
      <c r="F23" s="41"/>
      <c r="G23" s="43">
        <f t="shared" si="3"/>
        <v>1616.2186792025375</v>
      </c>
      <c r="H23" s="43"/>
      <c r="J23" s="34"/>
      <c r="K23" s="34"/>
      <c r="L23" s="34"/>
      <c r="M23" s="34"/>
      <c r="N23" s="34"/>
      <c r="O23" s="34"/>
      <c r="P23" s="34"/>
    </row>
    <row r="24" spans="2:16" s="12" customFormat="1" x14ac:dyDescent="0.2">
      <c r="B24" s="18" t="s">
        <v>16</v>
      </c>
      <c r="C24" s="52">
        <f t="shared" si="4"/>
        <v>3892.2596312504484</v>
      </c>
      <c r="D24" s="41"/>
      <c r="E24" s="52">
        <f t="shared" si="5"/>
        <v>2891.6701263537907</v>
      </c>
      <c r="F24" s="41"/>
      <c r="G24" s="43">
        <f t="shared" si="3"/>
        <v>4014.4654721911161</v>
      </c>
      <c r="H24" s="43"/>
      <c r="J24" s="34"/>
      <c r="K24" s="34"/>
      <c r="L24" s="34"/>
      <c r="M24" s="34"/>
      <c r="N24" s="34"/>
      <c r="O24" s="34"/>
      <c r="P24" s="34"/>
    </row>
    <row r="25" spans="2:16" s="12" customFormat="1" x14ac:dyDescent="0.2">
      <c r="B25" s="18" t="s">
        <v>56</v>
      </c>
      <c r="C25" s="52">
        <f t="shared" si="4"/>
        <v>1450.6876640419948</v>
      </c>
      <c r="D25" s="41"/>
      <c r="E25" s="53" t="s">
        <v>13</v>
      </c>
      <c r="F25" s="41"/>
      <c r="G25" s="42" t="s">
        <v>13</v>
      </c>
      <c r="H25" s="43"/>
      <c r="J25" s="34"/>
      <c r="K25" s="34"/>
      <c r="L25" s="34"/>
      <c r="M25" s="34"/>
      <c r="N25" s="34"/>
      <c r="O25" s="34"/>
      <c r="P25" s="34"/>
    </row>
    <row r="26" spans="2:16" s="12" customFormat="1" x14ac:dyDescent="0.2">
      <c r="B26" s="18" t="s">
        <v>17</v>
      </c>
      <c r="C26" s="52">
        <f t="shared" si="4"/>
        <v>4707.0887573964501</v>
      </c>
      <c r="D26" s="41"/>
      <c r="E26" s="52">
        <f t="shared" si="5"/>
        <v>1662.0377762893504</v>
      </c>
      <c r="F26" s="41"/>
      <c r="G26" s="43">
        <f t="shared" si="3"/>
        <v>1903.0558696130975</v>
      </c>
      <c r="H26" s="43"/>
      <c r="J26" s="34"/>
      <c r="K26" s="34"/>
      <c r="L26" s="34"/>
      <c r="M26" s="34"/>
      <c r="N26" s="34"/>
      <c r="O26" s="34"/>
      <c r="P26" s="34"/>
    </row>
    <row r="27" spans="2:16" s="12" customFormat="1" x14ac:dyDescent="0.2">
      <c r="B27" s="18" t="s">
        <v>18</v>
      </c>
      <c r="C27" s="52">
        <f t="shared" si="4"/>
        <v>1930.9050619727111</v>
      </c>
      <c r="D27" s="41"/>
      <c r="E27" s="52">
        <f t="shared" si="5"/>
        <v>2200.6889801316356</v>
      </c>
      <c r="F27" s="41"/>
      <c r="G27" s="43">
        <f t="shared" si="3"/>
        <v>2119.9289365586492</v>
      </c>
      <c r="H27" s="43"/>
      <c r="J27" s="34"/>
      <c r="K27" s="34"/>
      <c r="L27" s="34"/>
      <c r="M27" s="34"/>
      <c r="N27" s="34"/>
      <c r="O27" s="34"/>
      <c r="P27" s="34"/>
    </row>
    <row r="28" spans="2:16" s="12" customFormat="1" ht="20.25" customHeight="1" x14ac:dyDescent="0.2">
      <c r="B28" s="18" t="s">
        <v>19</v>
      </c>
      <c r="C28" s="52">
        <f t="shared" si="4"/>
        <v>2776.5391955475966</v>
      </c>
      <c r="D28" s="41"/>
      <c r="E28" s="52">
        <f t="shared" si="5"/>
        <v>3032.1320748690432</v>
      </c>
      <c r="F28" s="41"/>
      <c r="G28" s="43">
        <f t="shared" si="3"/>
        <v>5541.2198978080569</v>
      </c>
      <c r="H28" s="43"/>
      <c r="J28" s="34"/>
      <c r="K28" s="34"/>
      <c r="L28" s="34"/>
      <c r="M28" s="34"/>
      <c r="N28" s="34"/>
      <c r="O28" s="34"/>
      <c r="P28" s="34"/>
    </row>
    <row r="29" spans="2:16" x14ac:dyDescent="0.2">
      <c r="B29" s="18" t="s">
        <v>20</v>
      </c>
      <c r="C29" s="52">
        <f t="shared" ref="C29:C30" si="6">C54/D54</f>
        <v>2921.9974068382635</v>
      </c>
      <c r="D29" s="41"/>
      <c r="E29" s="53" t="s">
        <v>13</v>
      </c>
      <c r="F29" s="41"/>
      <c r="G29" s="43">
        <f t="shared" si="3"/>
        <v>1317.0919348634441</v>
      </c>
      <c r="H29" s="43"/>
    </row>
    <row r="30" spans="2:16" x14ac:dyDescent="0.2">
      <c r="B30" s="18" t="s">
        <v>21</v>
      </c>
      <c r="C30" s="52">
        <f t="shared" si="6"/>
        <v>3144.3470699576415</v>
      </c>
      <c r="D30" s="41"/>
      <c r="E30" s="52">
        <f t="shared" si="5"/>
        <v>3819.4746285744523</v>
      </c>
      <c r="F30" s="41"/>
      <c r="G30" s="43">
        <f t="shared" si="3"/>
        <v>3812.5836917097463</v>
      </c>
      <c r="H30" s="43"/>
    </row>
    <row r="31" spans="2:16" s="12" customFormat="1" x14ac:dyDescent="0.2">
      <c r="B31" s="9"/>
      <c r="C31" s="19"/>
      <c r="D31" s="19"/>
      <c r="E31" s="19"/>
      <c r="F31" s="19"/>
      <c r="G31" s="19"/>
      <c r="H31" s="19"/>
      <c r="J31" s="1"/>
      <c r="K31" s="1"/>
      <c r="L31" s="1"/>
    </row>
    <row r="32" spans="2:16" s="12" customFormat="1" x14ac:dyDescent="0.2">
      <c r="B32" s="15"/>
      <c r="C32" s="9" t="s">
        <v>2</v>
      </c>
      <c r="D32" s="8"/>
      <c r="E32" s="10" t="s">
        <v>3</v>
      </c>
      <c r="F32" s="11"/>
      <c r="G32" s="9" t="s">
        <v>4</v>
      </c>
      <c r="H32" s="8"/>
      <c r="J32" s="1"/>
      <c r="K32" s="1"/>
      <c r="L32" s="1"/>
    </row>
    <row r="33" spans="1:12" s="12" customFormat="1" ht="13.5" thickBot="1" x14ac:dyDescent="0.25">
      <c r="B33" s="20"/>
      <c r="C33" s="21" t="s">
        <v>22</v>
      </c>
      <c r="D33" s="21" t="s">
        <v>66</v>
      </c>
      <c r="E33" s="22" t="s">
        <v>22</v>
      </c>
      <c r="F33" s="23" t="s">
        <v>66</v>
      </c>
      <c r="G33" s="21" t="s">
        <v>22</v>
      </c>
      <c r="H33" s="21" t="s">
        <v>66</v>
      </c>
      <c r="J33" s="1"/>
      <c r="K33" s="1"/>
      <c r="L33" s="1"/>
    </row>
    <row r="34" spans="1:12" s="12" customFormat="1" ht="13.5" thickTop="1" x14ac:dyDescent="0.2">
      <c r="B34" s="24"/>
      <c r="C34" s="37"/>
      <c r="D34" s="38"/>
      <c r="E34" s="40"/>
      <c r="F34" s="38"/>
      <c r="G34" s="15"/>
      <c r="H34" s="15"/>
      <c r="J34" s="1"/>
      <c r="K34" s="1"/>
      <c r="L34" s="1"/>
    </row>
    <row r="35" spans="1:12" s="12" customFormat="1" x14ac:dyDescent="0.2">
      <c r="A35" s="36" t="s">
        <v>68</v>
      </c>
      <c r="B35" s="18" t="s">
        <v>1</v>
      </c>
      <c r="C35" s="35" t="s">
        <v>13</v>
      </c>
      <c r="D35" s="39" t="s">
        <v>13</v>
      </c>
      <c r="E35" s="35">
        <f>SUMIFS(data!$K:$K,data!$F:$F,$A35,data!$E:$E,2)</f>
        <v>27000905</v>
      </c>
      <c r="F35" s="51">
        <f>SUMIFS(data!$L:$L,data!$F:$F,$A35,data!$E:$E,2)</f>
        <v>6998</v>
      </c>
      <c r="G35" s="35">
        <f>SUMIFS(data!$K:$K,data!$F:$F,$A35,data!$E:$E,3)</f>
        <v>13843180</v>
      </c>
      <c r="H35" s="49">
        <f>SUMIFS(data!$L:$L,data!$F:$F,$A35,data!$E:$E,3)</f>
        <v>3681</v>
      </c>
      <c r="J35" s="1"/>
      <c r="K35" s="1"/>
      <c r="L35" s="1"/>
    </row>
    <row r="36" spans="1:12" s="12" customFormat="1" x14ac:dyDescent="0.2">
      <c r="A36" s="36" t="s">
        <v>142</v>
      </c>
      <c r="B36" s="18" t="s">
        <v>26</v>
      </c>
      <c r="C36" s="35">
        <f>SUMIFS(data!$K:$K,data!$F:$F,$A36,data!$E:$E,1)</f>
        <v>2024056</v>
      </c>
      <c r="D36" s="51">
        <f>SUMIFS(data!$L:$L,data!$F:$F,$A36,data!$E:$E,1)</f>
        <v>1146</v>
      </c>
      <c r="E36" s="35">
        <f>SUMIFS(data!$K:$K,data!$F:$F,$A36,data!$E:$E,2)</f>
        <v>0</v>
      </c>
      <c r="F36" s="51">
        <f>SUMIFS(data!$L:$L,data!$F:$F,$A36,data!$E:$E,2)</f>
        <v>0</v>
      </c>
      <c r="G36" s="35">
        <f>SUMIFS(data!$K:$K,data!$F:$F,$A36,data!$E:$E,3)</f>
        <v>0</v>
      </c>
      <c r="H36" s="49">
        <f>SUMIFS(data!$L:$L,data!$F:$F,$A36,data!$E:$E,3)</f>
        <v>0</v>
      </c>
      <c r="J36" s="1"/>
      <c r="K36" s="1"/>
      <c r="L36" s="1"/>
    </row>
    <row r="37" spans="1:12" s="12" customFormat="1" x14ac:dyDescent="0.2">
      <c r="A37" s="36" t="s">
        <v>69</v>
      </c>
      <c r="B37" s="18" t="s">
        <v>5</v>
      </c>
      <c r="C37" s="35">
        <f>SUMIFS(data!$K:$K,data!$F:$F,$A37,data!$E:$E,1)</f>
        <v>238805988</v>
      </c>
      <c r="D37" s="51">
        <f>SUMIFS(data!$L:$L,data!$F:$F,$A37,data!$E:$E,1)</f>
        <v>88240</v>
      </c>
      <c r="E37" s="35">
        <f>SUMIFS(data!$K:$K,data!$F:$F,$A37,data!$E:$E,2)</f>
        <v>0</v>
      </c>
      <c r="F37" s="51">
        <f>SUMIFS(data!$L:$L,data!$F:$F,$A37,data!$E:$E,2)</f>
        <v>0</v>
      </c>
      <c r="G37" s="35">
        <f>SUMIFS(data!$K:$K,data!$F:$F,$A37,data!$E:$E,3)</f>
        <v>469482093</v>
      </c>
      <c r="H37" s="49">
        <f>SUMIFS(data!$L:$L,data!$F:$F,$A37,data!$E:$E,3)</f>
        <v>122942</v>
      </c>
      <c r="J37" s="1"/>
      <c r="K37" s="1"/>
      <c r="L37" s="1"/>
    </row>
    <row r="38" spans="1:12" s="12" customFormat="1" x14ac:dyDescent="0.2">
      <c r="A38" s="36" t="s">
        <v>72</v>
      </c>
      <c r="B38" s="18" t="s">
        <v>7</v>
      </c>
      <c r="C38" s="35">
        <f>SUMIFS(data!$K:$K,data!$F:$F,$A38,data!$E:$E,1)</f>
        <v>2371643196</v>
      </c>
      <c r="D38" s="51">
        <f>SUMIFS(data!$L:$L,data!$F:$F,$A38,data!$E:$E,1)</f>
        <v>713320</v>
      </c>
      <c r="E38" s="35">
        <f>SUMIFS(data!$K:$K,data!$F:$F,$A38,data!$E:$E,2)</f>
        <v>1012424660</v>
      </c>
      <c r="F38" s="51">
        <f>SUMIFS(data!$L:$L,data!$F:$F,$A38,data!$E:$E,2)</f>
        <v>221735</v>
      </c>
      <c r="G38" s="35">
        <f>SUMIFS(data!$K:$K,data!$F:$F,$A38,data!$E:$E,3)</f>
        <v>1831508563</v>
      </c>
      <c r="H38" s="49">
        <f>SUMIFS(data!$L:$L,data!$F:$F,$A38,data!$E:$E,3)</f>
        <v>394198</v>
      </c>
      <c r="J38" s="1"/>
      <c r="K38" s="1"/>
      <c r="L38" s="1"/>
    </row>
    <row r="39" spans="1:12" s="12" customFormat="1" x14ac:dyDescent="0.2">
      <c r="A39" s="36" t="s">
        <v>70</v>
      </c>
      <c r="B39" s="18" t="s">
        <v>8</v>
      </c>
      <c r="C39" s="35">
        <f>SUMIFS(data!$K:$K,data!$F:$F,$A39,data!$E:$E,1)</f>
        <v>117332915</v>
      </c>
      <c r="D39" s="51">
        <f>SUMIFS(data!$L:$L,data!$F:$F,$A39,data!$E:$E,1)</f>
        <v>46683</v>
      </c>
      <c r="E39" s="35">
        <f>SUMIFS(data!$K:$K,data!$F:$F,$A39,data!$E:$E,2)</f>
        <v>190784918</v>
      </c>
      <c r="F39" s="51">
        <f>SUMIFS(data!$L:$L,data!$F:$F,$A39,data!$E:$E,2)</f>
        <v>41985</v>
      </c>
      <c r="G39" s="35">
        <f>SUMIFS(data!$K:$K,data!$F:$F,$A39,data!$E:$E,3)</f>
        <v>121201219</v>
      </c>
      <c r="H39" s="49">
        <f>SUMIFS(data!$L:$L,data!$F:$F,$A39,data!$E:$E,3)</f>
        <v>84136</v>
      </c>
      <c r="J39" s="1"/>
      <c r="K39" s="1"/>
      <c r="L39" s="1"/>
    </row>
    <row r="40" spans="1:12" s="12" customFormat="1" x14ac:dyDescent="0.2">
      <c r="A40" s="36" t="s">
        <v>73</v>
      </c>
      <c r="B40" s="18" t="s">
        <v>67</v>
      </c>
      <c r="C40" s="35">
        <f>SUMIFS(data!$K:$K,data!$F:$F,$A40,data!$E:$E,1)</f>
        <v>3083737</v>
      </c>
      <c r="D40" s="51">
        <f>SUMIFS(data!$L:$L,data!$F:$F,$A40,data!$E:$E,1)</f>
        <v>1127</v>
      </c>
      <c r="E40" s="35">
        <f>SUMIFS(data!$K:$K,data!$F:$F,$A40,data!$E:$E,2)</f>
        <v>0</v>
      </c>
      <c r="F40" s="51">
        <f>SUMIFS(data!$L:$L,data!$F:$F,$A40,data!$E:$E,2)</f>
        <v>0</v>
      </c>
      <c r="G40" s="35">
        <f>SUMIFS(data!$K:$K,data!$F:$F,$A40,data!$E:$E,3)</f>
        <v>0</v>
      </c>
      <c r="H40" s="49">
        <f>SUMIFS(data!$L:$L,data!$F:$F,$A40,data!$E:$E,3)</f>
        <v>0</v>
      </c>
      <c r="J40" s="1"/>
      <c r="K40" s="1"/>
      <c r="L40" s="1"/>
    </row>
    <row r="41" spans="1:12" s="12" customFormat="1" x14ac:dyDescent="0.2">
      <c r="A41" s="36" t="s">
        <v>74</v>
      </c>
      <c r="B41" s="18" t="s">
        <v>32</v>
      </c>
      <c r="C41" s="35">
        <f>SUMIFS(data!$K:$K,data!$F:$F,$A41,data!$E:$E,1)</f>
        <v>1144099</v>
      </c>
      <c r="D41" s="51">
        <f>SUMIFS(data!$L:$L,data!$F:$F,$A41,data!$E:$E,1)</f>
        <v>1127</v>
      </c>
      <c r="E41" s="35">
        <f>SUMIFS(data!$K:$K,data!$F:$F,$A41,data!$E:$E,2)</f>
        <v>8256509</v>
      </c>
      <c r="F41" s="51">
        <f>SUMIFS(data!$L:$L,data!$F:$F,$A41,data!$E:$E,2)</f>
        <v>2281</v>
      </c>
      <c r="G41" s="35">
        <f>SUMIFS(data!$K:$K,data!$F:$F,$A41,data!$E:$E,3)</f>
        <v>0</v>
      </c>
      <c r="H41" s="49">
        <f>SUMIFS(data!$L:$L,data!$F:$F,$A41,data!$E:$E,3)</f>
        <v>0</v>
      </c>
      <c r="J41" s="1"/>
      <c r="K41" s="1"/>
      <c r="L41" s="1"/>
    </row>
    <row r="42" spans="1:12" s="12" customFormat="1" x14ac:dyDescent="0.2">
      <c r="A42" s="36" t="s">
        <v>75</v>
      </c>
      <c r="B42" s="18" t="s">
        <v>9</v>
      </c>
      <c r="C42" s="35">
        <f>SUMIFS(data!$K:$K,data!$F:$F,$A42,data!$E:$E,1)</f>
        <v>32651380</v>
      </c>
      <c r="D42" s="51">
        <f>SUMIFS(data!$L:$L,data!$F:$F,$A42,data!$E:$E,1)</f>
        <v>12126</v>
      </c>
      <c r="E42" s="35">
        <f>SUMIFS(data!$K:$K,data!$F:$F,$A42,data!$E:$E,2)</f>
        <v>3971614</v>
      </c>
      <c r="F42" s="51">
        <f>SUMIFS(data!$L:$L,data!$F:$F,$A42,data!$E:$E,2)</f>
        <v>2131</v>
      </c>
      <c r="G42" s="35">
        <f>SUMIFS(data!$K:$K,data!$F:$F,$A42,data!$E:$E,3)</f>
        <v>47772674</v>
      </c>
      <c r="H42" s="49">
        <f>SUMIFS(data!$L:$L,data!$F:$F,$A42,data!$E:$E,3)</f>
        <v>14973</v>
      </c>
      <c r="J42" s="1"/>
      <c r="K42" s="1"/>
      <c r="L42" s="1"/>
    </row>
    <row r="43" spans="1:12" s="12" customFormat="1" x14ac:dyDescent="0.2">
      <c r="A43" s="36" t="s">
        <v>76</v>
      </c>
      <c r="B43" s="18" t="s">
        <v>10</v>
      </c>
      <c r="C43" s="35">
        <f>SUMIFS(data!$K:$K,data!$F:$F,$A43,data!$E:$E,1)</f>
        <v>36333700</v>
      </c>
      <c r="D43" s="51">
        <f>SUMIFS(data!$L:$L,data!$F:$F,$A43,data!$E:$E,1)</f>
        <v>14867</v>
      </c>
      <c r="E43" s="35">
        <f>SUMIFS(data!$K:$K,data!$F:$F,$A43,data!$E:$E,2)</f>
        <v>7279350</v>
      </c>
      <c r="F43" s="51">
        <f>SUMIFS(data!$L:$L,data!$F:$F,$A43,data!$E:$E,2)</f>
        <v>2418</v>
      </c>
      <c r="G43" s="35">
        <f>SUMIFS(data!$K:$K,data!$F:$F,$A43,data!$E:$E,3)</f>
        <v>108275473</v>
      </c>
      <c r="H43" s="49">
        <f>SUMIFS(data!$L:$L,data!$F:$F,$A43,data!$E:$E,3)</f>
        <v>30024</v>
      </c>
      <c r="J43" s="1"/>
      <c r="K43" s="1"/>
      <c r="L43" s="1"/>
    </row>
    <row r="44" spans="1:12" s="12" customFormat="1" x14ac:dyDescent="0.2">
      <c r="A44" s="36" t="s">
        <v>73</v>
      </c>
      <c r="B44" s="18" t="s">
        <v>42</v>
      </c>
      <c r="C44" s="35">
        <f>SUMIFS(data!$K:$K,data!$F:$F,$A44,data!$E:$E,1)</f>
        <v>3083737</v>
      </c>
      <c r="D44" s="51">
        <f>SUMIFS(data!$L:$L,data!$F:$F,$A44,data!$E:$E,1)</f>
        <v>1127</v>
      </c>
      <c r="E44" s="35">
        <f>SUMIFS(data!$K:$K,data!$F:$F,$A44,data!$E:$E,2)</f>
        <v>0</v>
      </c>
      <c r="F44" s="51">
        <f>SUMIFS(data!$L:$L,data!$F:$F,$A44,data!$E:$E,2)</f>
        <v>0</v>
      </c>
      <c r="G44" s="35">
        <f>SUMIFS(data!$K:$K,data!$F:$F,$A44,data!$E:$E,3)</f>
        <v>0</v>
      </c>
      <c r="H44" s="49">
        <f>SUMIFS(data!$L:$L,data!$F:$F,$A44,data!$E:$E,3)</f>
        <v>0</v>
      </c>
      <c r="J44" s="1"/>
      <c r="K44" s="1"/>
      <c r="L44" s="1"/>
    </row>
    <row r="45" spans="1:12" s="12" customFormat="1" x14ac:dyDescent="0.2">
      <c r="A45" s="36" t="s">
        <v>71</v>
      </c>
      <c r="B45" s="18" t="s">
        <v>11</v>
      </c>
      <c r="C45" s="35">
        <f>SUMIFS(data!$K:$K,data!$F:$F,$A45,data!$E:$E,1)</f>
        <v>11788951</v>
      </c>
      <c r="D45" s="51">
        <f>SUMIFS(data!$L:$L,data!$F:$F,$A45,data!$E:$E,1)</f>
        <v>3519</v>
      </c>
      <c r="E45" s="35">
        <f>SUMIFS(data!$K:$K,data!$F:$F,$A45,data!$E:$E,2)</f>
        <v>17898694</v>
      </c>
      <c r="F45" s="51">
        <f>SUMIFS(data!$L:$L,data!$F:$F,$A45,data!$E:$E,2)</f>
        <v>6213</v>
      </c>
      <c r="G45" s="35">
        <f>SUMIFS(data!$K:$K,data!$F:$F,$A45,data!$E:$E,3)</f>
        <v>60463282</v>
      </c>
      <c r="H45" s="49">
        <f>SUMIFS(data!$L:$L,data!$F:$F,$A45,data!$E:$E,3)</f>
        <v>19765</v>
      </c>
      <c r="J45" s="1"/>
      <c r="K45" s="1"/>
      <c r="L45" s="1"/>
    </row>
    <row r="46" spans="1:12" s="12" customFormat="1" x14ac:dyDescent="0.2">
      <c r="A46" s="36" t="s">
        <v>77</v>
      </c>
      <c r="B46" s="18" t="s">
        <v>12</v>
      </c>
      <c r="C46" s="35">
        <f>SUMIFS(data!$K:$K,data!$F:$F,$A46,data!$E:$E,1)</f>
        <v>83872000</v>
      </c>
      <c r="D46" s="51">
        <f>SUMIFS(data!$L:$L,data!$F:$F,$A46,data!$E:$E,1)</f>
        <v>27180</v>
      </c>
      <c r="E46" s="35">
        <f>SUMIFS(data!$K:$K,data!$F:$F,$A46,data!$E:$E,2)</f>
        <v>3145000</v>
      </c>
      <c r="F46" s="51">
        <f>SUMIFS(data!$L:$L,data!$F:$F,$A46,data!$E:$E,2)</f>
        <v>4525</v>
      </c>
      <c r="G46" s="35">
        <f>SUMIFS(data!$K:$K,data!$F:$F,$A46,data!$E:$E,3)</f>
        <v>107306456</v>
      </c>
      <c r="H46" s="49">
        <f>SUMIFS(data!$L:$L,data!$F:$F,$A46,data!$E:$E,3)</f>
        <v>37133</v>
      </c>
      <c r="J46" s="1"/>
      <c r="K46" s="1"/>
      <c r="L46" s="1"/>
    </row>
    <row r="47" spans="1:12" s="12" customFormat="1" x14ac:dyDescent="0.2">
      <c r="A47" s="36" t="s">
        <v>78</v>
      </c>
      <c r="B47" s="18" t="s">
        <v>14</v>
      </c>
      <c r="C47" s="35">
        <f>SUMIFS(data!$K:$K,data!$F:$F,$A47,data!$E:$E,1)</f>
        <v>98514725</v>
      </c>
      <c r="D47" s="51">
        <f>SUMIFS(data!$L:$L,data!$F:$F,$A47,data!$E:$E,1)</f>
        <v>29074</v>
      </c>
      <c r="E47" s="35">
        <f>SUMIFS(data!$K:$K,data!$F:$F,$A47,data!$E:$E,2)</f>
        <v>25646669</v>
      </c>
      <c r="F47" s="51">
        <f>SUMIFS(data!$L:$L,data!$F:$F,$A47,data!$E:$E,2)</f>
        <v>7388</v>
      </c>
      <c r="G47" s="35">
        <f>SUMIFS(data!$K:$K,data!$F:$F,$A47,data!$E:$E,3)</f>
        <v>77927682</v>
      </c>
      <c r="H47" s="49">
        <f>SUMIFS(data!$L:$L,data!$F:$F,$A47,data!$E:$E,3)</f>
        <v>23243</v>
      </c>
      <c r="J47" s="1"/>
      <c r="K47" s="1"/>
      <c r="L47" s="1"/>
    </row>
    <row r="48" spans="1:12" s="12" customFormat="1" x14ac:dyDescent="0.2">
      <c r="A48" s="36" t="s">
        <v>79</v>
      </c>
      <c r="B48" s="18" t="s">
        <v>15</v>
      </c>
      <c r="C48" s="35">
        <f>SUMIFS(data!$K:$K,data!$F:$F,$A48,data!$E:$E,1)</f>
        <v>10281325</v>
      </c>
      <c r="D48" s="51">
        <f>SUMIFS(data!$L:$L,data!$F:$F,$A48,data!$E:$E,1)</f>
        <v>6605</v>
      </c>
      <c r="E48" s="35">
        <f>SUMIFS(data!$K:$K,data!$F:$F,$A48,data!$E:$E,2)</f>
        <v>9104700</v>
      </c>
      <c r="F48" s="51">
        <f>SUMIFS(data!$L:$L,data!$F:$F,$A48,data!$E:$E,2)</f>
        <v>5208</v>
      </c>
      <c r="G48" s="35">
        <f>SUMIFS(data!$K:$K,data!$F:$F,$A48,data!$E:$E,3)</f>
        <v>28535957</v>
      </c>
      <c r="H48" s="49">
        <f>SUMIFS(data!$L:$L,data!$F:$F,$A48,data!$E:$E,3)</f>
        <v>17656</v>
      </c>
      <c r="J48" s="1"/>
      <c r="K48" s="1"/>
      <c r="L48" s="1"/>
    </row>
    <row r="49" spans="1:12" s="12" customFormat="1" x14ac:dyDescent="0.2">
      <c r="A49" s="36" t="s">
        <v>80</v>
      </c>
      <c r="B49" s="18" t="s">
        <v>16</v>
      </c>
      <c r="C49" s="35">
        <f>SUMIFS(data!$K:$K,data!$F:$F,$A49,data!$E:$E,1)</f>
        <v>162762621</v>
      </c>
      <c r="D49" s="51">
        <f>SUMIFS(data!$L:$L,data!$F:$F,$A49,data!$E:$E,1)</f>
        <v>41817</v>
      </c>
      <c r="E49" s="35">
        <f>SUMIFS(data!$K:$K,data!$F:$F,$A49,data!$E:$E,2)</f>
        <v>32039705</v>
      </c>
      <c r="F49" s="51">
        <f>SUMIFS(data!$L:$L,data!$F:$F,$A49,data!$E:$E,2)</f>
        <v>11080</v>
      </c>
      <c r="G49" s="35">
        <f>SUMIFS(data!$K:$K,data!$F:$F,$A49,data!$E:$E,3)</f>
        <v>215095060</v>
      </c>
      <c r="H49" s="49">
        <f>SUMIFS(data!$L:$L,data!$F:$F,$A49,data!$E:$E,3)</f>
        <v>53580</v>
      </c>
      <c r="J49" s="1"/>
      <c r="K49" s="1"/>
      <c r="L49" s="1"/>
    </row>
    <row r="50" spans="1:12" s="12" customFormat="1" x14ac:dyDescent="0.2">
      <c r="A50" s="36" t="s">
        <v>85</v>
      </c>
      <c r="B50" s="18" t="s">
        <v>56</v>
      </c>
      <c r="C50" s="35">
        <f>SUMIFS(data!$K:$K,data!$F:$F,$A50,data!$E:$E,1)</f>
        <v>552712</v>
      </c>
      <c r="D50" s="51">
        <f>SUMIFS(data!$L:$L,data!$F:$F,$A50,data!$E:$E,1)</f>
        <v>381</v>
      </c>
      <c r="E50" s="35">
        <f>SUMIFS(data!$K:$K,data!$F:$F,$A50,data!$E:$E,2)</f>
        <v>0</v>
      </c>
      <c r="F50" s="51">
        <f>SUMIFS(data!$L:$L,data!$F:$F,$A50,data!$E:$E,2)</f>
        <v>0</v>
      </c>
      <c r="G50" s="35">
        <f>SUMIFS(data!$K:$K,data!$F:$F,$A50,data!$E:$E,3)</f>
        <v>0</v>
      </c>
      <c r="H50" s="49">
        <f>SUMIFS(data!$L:$L,data!$F:$F,$A50,data!$E:$E,3)</f>
        <v>0</v>
      </c>
      <c r="J50" s="1"/>
      <c r="K50" s="1"/>
      <c r="L50" s="1"/>
    </row>
    <row r="51" spans="1:12" s="12" customFormat="1" x14ac:dyDescent="0.2">
      <c r="A51" s="36" t="s">
        <v>81</v>
      </c>
      <c r="B51" s="18" t="s">
        <v>17</v>
      </c>
      <c r="C51" s="35">
        <f>SUMIFS(data!$K:$K,data!$F:$F,$A51,data!$E:$E,1)</f>
        <v>3977490</v>
      </c>
      <c r="D51" s="51">
        <f>SUMIFS(data!$L:$L,data!$F:$F,$A51,data!$E:$E,1)</f>
        <v>845</v>
      </c>
      <c r="E51" s="35">
        <f>SUMIFS(data!$K:$K,data!$F:$F,$A51,data!$E:$E,2)</f>
        <v>12407112</v>
      </c>
      <c r="F51" s="51">
        <f>SUMIFS(data!$L:$L,data!$F:$F,$A51,data!$E:$E,2)</f>
        <v>7465</v>
      </c>
      <c r="G51" s="35">
        <f>SUMIFS(data!$K:$K,data!$F:$F,$A51,data!$E:$E,3)</f>
        <v>25921524</v>
      </c>
      <c r="H51" s="49">
        <f>SUMIFS(data!$L:$L,data!$F:$F,$A51,data!$E:$E,3)</f>
        <v>13621</v>
      </c>
      <c r="J51" s="1"/>
      <c r="K51" s="1"/>
      <c r="L51" s="1"/>
    </row>
    <row r="52" spans="1:12" s="12" customFormat="1" x14ac:dyDescent="0.2">
      <c r="A52" s="36" t="s">
        <v>82</v>
      </c>
      <c r="B52" s="18" t="s">
        <v>18</v>
      </c>
      <c r="C52" s="35">
        <f>SUMIFS(data!$K:$K,data!$F:$F,$A52,data!$E:$E,1)</f>
        <v>37077239</v>
      </c>
      <c r="D52" s="51">
        <f>SUMIFS(data!$L:$L,data!$F:$F,$A52,data!$E:$E,1)</f>
        <v>19202</v>
      </c>
      <c r="E52" s="35">
        <f>SUMIFS(data!$K:$K,data!$F:$F,$A52,data!$E:$E,2)</f>
        <v>143106403</v>
      </c>
      <c r="F52" s="51">
        <f>SUMIFS(data!$L:$L,data!$F:$F,$A52,data!$E:$E,2)</f>
        <v>65028</v>
      </c>
      <c r="G52" s="35">
        <f>SUMIFS(data!$K:$K,data!$F:$F,$A52,data!$E:$E,3)</f>
        <v>92895286</v>
      </c>
      <c r="H52" s="49">
        <f>SUMIFS(data!$L:$L,data!$F:$F,$A52,data!$E:$E,3)</f>
        <v>43820</v>
      </c>
      <c r="J52" s="1"/>
      <c r="K52" s="1"/>
      <c r="L52" s="1"/>
    </row>
    <row r="53" spans="1:12" s="12" customFormat="1" x14ac:dyDescent="0.2">
      <c r="A53" s="36" t="s">
        <v>83</v>
      </c>
      <c r="B53" s="18" t="s">
        <v>19</v>
      </c>
      <c r="C53" s="35">
        <f>SUMIFS(data!$K:$K,data!$F:$F,$A53,data!$E:$E,1)</f>
        <v>316292239</v>
      </c>
      <c r="D53" s="51">
        <f>SUMIFS(data!$L:$L,data!$F:$F,$A53,data!$E:$E,1)</f>
        <v>113916</v>
      </c>
      <c r="E53" s="35">
        <f>SUMIFS(data!$K:$K,data!$F:$F,$A53,data!$E:$E,2)</f>
        <v>94929991</v>
      </c>
      <c r="F53" s="51">
        <f>SUMIFS(data!$L:$L,data!$F:$F,$A53,data!$E:$E,2)</f>
        <v>31308</v>
      </c>
      <c r="G53" s="35">
        <f>SUMIFS(data!$K:$K,data!$F:$F,$A53,data!$E:$E,3)</f>
        <v>299314534</v>
      </c>
      <c r="H53" s="49">
        <f>SUMIFS(data!$L:$L,data!$F:$F,$A53,data!$E:$E,3)</f>
        <v>54016</v>
      </c>
      <c r="J53" s="1"/>
      <c r="K53" s="1"/>
      <c r="L53" s="1"/>
    </row>
    <row r="54" spans="1:12" s="12" customFormat="1" x14ac:dyDescent="0.2">
      <c r="A54" s="36" t="s">
        <v>84</v>
      </c>
      <c r="B54" s="18" t="s">
        <v>20</v>
      </c>
      <c r="C54" s="35">
        <f>SUMIFS(data!$K:$K,data!$F:$F,$A54,data!$E:$E,1)</f>
        <v>30423837</v>
      </c>
      <c r="D54" s="51">
        <f>SUMIFS(data!$L:$L,data!$F:$F,$A54,data!$E:$E,1)</f>
        <v>10412</v>
      </c>
      <c r="E54" s="35">
        <f>SUMIFS(data!$K:$K,data!$F:$F,$A54,data!$E:$E,2)</f>
        <v>0</v>
      </c>
      <c r="F54" s="51">
        <f>SUMIFS(data!$L:$L,data!$F:$F,$A54,data!$E:$E,2)</f>
        <v>0</v>
      </c>
      <c r="G54" s="35">
        <f>SUMIFS(data!$K:$K,data!$F:$F,$A54,data!$E:$E,3)</f>
        <v>10272000</v>
      </c>
      <c r="H54" s="49">
        <f>SUMIFS(data!$L:$L,data!$F:$F,$A54,data!$E:$E,3)</f>
        <v>7799</v>
      </c>
      <c r="J54" s="1"/>
      <c r="K54" s="1"/>
      <c r="L54" s="1"/>
    </row>
    <row r="55" spans="1:12" s="12" customFormat="1" ht="21" customHeight="1" x14ac:dyDescent="0.2">
      <c r="B55" s="18" t="s">
        <v>21</v>
      </c>
      <c r="C55" s="27">
        <f t="shared" ref="C55:H55" si="7">SUM(C35:C54)</f>
        <v>3561645947</v>
      </c>
      <c r="D55" s="26">
        <f t="shared" si="7"/>
        <v>1132714</v>
      </c>
      <c r="E55" s="50">
        <f t="shared" si="7"/>
        <v>1587996230</v>
      </c>
      <c r="F55" s="26">
        <f t="shared" si="7"/>
        <v>415763</v>
      </c>
      <c r="G55" s="27">
        <f t="shared" si="7"/>
        <v>3509814983</v>
      </c>
      <c r="H55" s="25">
        <f t="shared" si="7"/>
        <v>920587</v>
      </c>
      <c r="J55" s="1"/>
      <c r="K55" s="1"/>
      <c r="L55" s="1"/>
    </row>
    <row r="56" spans="1:12" ht="18" x14ac:dyDescent="0.25">
      <c r="B56" s="28"/>
      <c r="C56" s="29"/>
      <c r="D56" s="30"/>
      <c r="E56" s="29"/>
      <c r="F56" s="30"/>
      <c r="G56" s="29"/>
      <c r="H56" s="30"/>
    </row>
    <row r="57" spans="1:12" ht="14.25" x14ac:dyDescent="0.2">
      <c r="B57" s="31"/>
      <c r="C57" s="31"/>
      <c r="D57" s="31"/>
      <c r="E57" s="31"/>
      <c r="F57" s="31"/>
      <c r="G57" s="31"/>
      <c r="H57" s="31"/>
    </row>
    <row r="58" spans="1:12" ht="14.25" x14ac:dyDescent="0.2">
      <c r="B58" s="31"/>
      <c r="C58" s="31"/>
      <c r="D58" s="31"/>
      <c r="E58" s="31"/>
      <c r="F58" s="31"/>
      <c r="G58" s="31"/>
      <c r="H58" s="31"/>
    </row>
    <row r="59" spans="1:12" ht="14.25" x14ac:dyDescent="0.2">
      <c r="B59" s="31"/>
      <c r="C59" s="31"/>
      <c r="D59" s="31"/>
      <c r="E59" s="31"/>
      <c r="F59" s="31"/>
      <c r="G59" s="31"/>
      <c r="H59" s="31"/>
    </row>
    <row r="60" spans="1:12" ht="14.25" x14ac:dyDescent="0.2">
      <c r="B60" s="31"/>
      <c r="C60" s="31"/>
      <c r="D60" s="31"/>
      <c r="E60" s="31"/>
      <c r="F60" s="31"/>
      <c r="G60" s="31"/>
      <c r="H60" s="31"/>
    </row>
    <row r="61" spans="1:12" ht="14.25" x14ac:dyDescent="0.2">
      <c r="B61" s="31"/>
      <c r="C61" s="31"/>
      <c r="D61" s="31"/>
      <c r="E61" s="31"/>
      <c r="F61" s="31"/>
      <c r="G61" s="31"/>
      <c r="H61" s="31"/>
    </row>
    <row r="62" spans="1:12" ht="14.25" x14ac:dyDescent="0.2">
      <c r="B62" s="31"/>
      <c r="C62" s="31"/>
      <c r="D62" s="31"/>
      <c r="E62" s="31"/>
      <c r="F62" s="31"/>
      <c r="G62" s="31"/>
      <c r="H62" s="31"/>
    </row>
    <row r="63" spans="1:12" ht="14.25" x14ac:dyDescent="0.2">
      <c r="B63" s="31"/>
      <c r="C63" s="31"/>
      <c r="D63" s="31"/>
      <c r="E63" s="31"/>
      <c r="F63" s="31"/>
      <c r="G63" s="31"/>
      <c r="H63" s="31"/>
    </row>
    <row r="64" spans="1:12" ht="14.25" x14ac:dyDescent="0.2">
      <c r="B64" s="31"/>
      <c r="C64" s="31"/>
      <c r="D64" s="31"/>
      <c r="E64" s="31"/>
      <c r="F64" s="31"/>
      <c r="G64" s="31"/>
      <c r="H64" s="31"/>
    </row>
    <row r="65" spans="2:8" ht="14.25" x14ac:dyDescent="0.2">
      <c r="B65" s="31"/>
      <c r="C65" s="31"/>
      <c r="D65" s="31"/>
      <c r="E65" s="31"/>
      <c r="F65" s="31"/>
      <c r="G65" s="31"/>
      <c r="H65" s="31"/>
    </row>
    <row r="66" spans="2:8" ht="14.25" x14ac:dyDescent="0.2">
      <c r="B66" s="31"/>
      <c r="C66" s="31"/>
      <c r="D66" s="31"/>
      <c r="E66" s="31"/>
      <c r="F66" s="31"/>
      <c r="G66" s="31"/>
      <c r="H66" s="31"/>
    </row>
    <row r="67" spans="2:8" ht="14.25" x14ac:dyDescent="0.2">
      <c r="B67" s="32"/>
      <c r="C67" s="31"/>
      <c r="D67" s="31"/>
      <c r="E67" s="31"/>
      <c r="F67" s="31"/>
      <c r="G67" s="31"/>
      <c r="H67" s="31"/>
    </row>
    <row r="68" spans="2:8" ht="14.25" x14ac:dyDescent="0.2">
      <c r="B68" s="32"/>
      <c r="C68" s="31"/>
      <c r="D68" s="31"/>
      <c r="E68" s="31"/>
      <c r="F68" s="31"/>
      <c r="G68" s="31"/>
      <c r="H68" s="31"/>
    </row>
    <row r="69" spans="2:8" ht="14.25" x14ac:dyDescent="0.2">
      <c r="B69" s="31"/>
      <c r="C69" s="31"/>
      <c r="D69" s="31"/>
      <c r="E69" s="31"/>
      <c r="F69" s="31"/>
      <c r="G69" s="31"/>
      <c r="H69" s="31"/>
    </row>
    <row r="70" spans="2:8" ht="14.25" x14ac:dyDescent="0.2">
      <c r="B70" s="31" t="s">
        <v>148</v>
      </c>
      <c r="C70" s="31"/>
      <c r="D70" s="31"/>
      <c r="E70" s="31"/>
      <c r="F70" s="31"/>
      <c r="G70" s="31"/>
      <c r="H70" s="31"/>
    </row>
    <row r="71" spans="2:8" ht="14.25" x14ac:dyDescent="0.2">
      <c r="B71" s="31"/>
      <c r="C71" s="31"/>
      <c r="D71" s="31"/>
      <c r="E71" s="31"/>
      <c r="F71" s="31"/>
      <c r="G71" s="31"/>
      <c r="H71" s="31"/>
    </row>
    <row r="72" spans="2:8" ht="14.25" x14ac:dyDescent="0.2">
      <c r="B72" s="31"/>
      <c r="C72" s="31"/>
      <c r="D72" s="31"/>
      <c r="E72" s="31"/>
      <c r="F72" s="31"/>
      <c r="G72" s="31"/>
      <c r="H72" s="31"/>
    </row>
    <row r="73" spans="2:8" x14ac:dyDescent="0.2">
      <c r="B73" s="18"/>
      <c r="C73" s="18"/>
      <c r="D73" s="18"/>
      <c r="E73" s="18"/>
      <c r="F73" s="18"/>
      <c r="G73" s="18"/>
      <c r="H73" s="18"/>
    </row>
  </sheetData>
  <mergeCells count="69">
    <mergeCell ref="C29:D29"/>
    <mergeCell ref="C30:D30"/>
    <mergeCell ref="E29:F29"/>
    <mergeCell ref="E30:F30"/>
    <mergeCell ref="G29:H29"/>
    <mergeCell ref="G30:H30"/>
    <mergeCell ref="C10:D10"/>
    <mergeCell ref="C12:D12"/>
    <mergeCell ref="C13:D13"/>
    <mergeCell ref="C14:D14"/>
    <mergeCell ref="B1:H1"/>
    <mergeCell ref="B2:H2"/>
    <mergeCell ref="B4:H4"/>
    <mergeCell ref="C8:D8"/>
    <mergeCell ref="E8:F8"/>
    <mergeCell ref="G8:H8"/>
    <mergeCell ref="C11:D11"/>
    <mergeCell ref="E11:F11"/>
    <mergeCell ref="G11:H11"/>
    <mergeCell ref="C17:D17"/>
    <mergeCell ref="C18:D18"/>
    <mergeCell ref="C15:D15"/>
    <mergeCell ref="C19:D19"/>
    <mergeCell ref="C20:D20"/>
    <mergeCell ref="C16:D16"/>
    <mergeCell ref="C21:D21"/>
    <mergeCell ref="C22:D22"/>
    <mergeCell ref="C23:D23"/>
    <mergeCell ref="C24:D24"/>
    <mergeCell ref="C25:D25"/>
    <mergeCell ref="C26:D26"/>
    <mergeCell ref="C27:D27"/>
    <mergeCell ref="C28:D28"/>
    <mergeCell ref="E10:F10"/>
    <mergeCell ref="E12:F12"/>
    <mergeCell ref="E13:F13"/>
    <mergeCell ref="E14:F14"/>
    <mergeCell ref="E17:F17"/>
    <mergeCell ref="E18:F18"/>
    <mergeCell ref="E19:F19"/>
    <mergeCell ref="E20:F20"/>
    <mergeCell ref="E21:F21"/>
    <mergeCell ref="E22:F22"/>
    <mergeCell ref="E23:F23"/>
    <mergeCell ref="E24:F24"/>
    <mergeCell ref="E25:F25"/>
    <mergeCell ref="E28:F28"/>
    <mergeCell ref="G10:H10"/>
    <mergeCell ref="G12:H12"/>
    <mergeCell ref="G13:H13"/>
    <mergeCell ref="G14:H14"/>
    <mergeCell ref="G17:H17"/>
    <mergeCell ref="G18:H18"/>
    <mergeCell ref="G19:H19"/>
    <mergeCell ref="G20:H20"/>
    <mergeCell ref="G21:H21"/>
    <mergeCell ref="G22:H22"/>
    <mergeCell ref="G23:H23"/>
    <mergeCell ref="G28:H28"/>
    <mergeCell ref="G24:H24"/>
    <mergeCell ref="E15:F15"/>
    <mergeCell ref="G15:H15"/>
    <mergeCell ref="E16:F16"/>
    <mergeCell ref="G16:H16"/>
    <mergeCell ref="G25:H25"/>
    <mergeCell ref="G26:H26"/>
    <mergeCell ref="G27:H27"/>
    <mergeCell ref="E26:F26"/>
    <mergeCell ref="E27:F27"/>
  </mergeCells>
  <phoneticPr fontId="0" type="noConversion"/>
  <pageMargins left="0.75" right="0.75" top="0.35" bottom="0.45" header="0.5" footer="0.5"/>
  <pageSetup scale="7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C43370-E7F5-4BEB-B424-45D3D44B89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Table 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 Stirn</dc:creator>
  <cp:lastModifiedBy>Colleen Falkenstern</cp:lastModifiedBy>
  <cp:lastPrinted>2005-01-26T17:57:03Z</cp:lastPrinted>
  <dcterms:created xsi:type="dcterms:W3CDTF">2004-04-29T20:47:47Z</dcterms:created>
  <dcterms:modified xsi:type="dcterms:W3CDTF">2024-06-03T16:53:16Z</dcterms:modified>
</cp:coreProperties>
</file>