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heckCompatibility="1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598E6A1A-BBF3-4268-A64E-B5A0A0CA65F4}" xr6:coauthVersionLast="47" xr6:coauthVersionMax="47" xr10:uidLastSave="{00000000-0000-0000-0000-000000000000}"/>
  <bookViews>
    <workbookView xWindow="-28920" yWindow="12960" windowWidth="29040" windowHeight="15840" tabRatio="969" xr2:uid="{00000000-000D-0000-FFFF-FFFF00000000}"/>
  </bookViews>
  <sheets>
    <sheet name="Table 43" sheetId="65" r:id="rId1"/>
    <sheet name="2021" sheetId="68" r:id="rId2"/>
    <sheet name="Sheet6" sheetId="4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45" l="1"/>
  <c r="I23" i="45"/>
  <c r="G23" i="45"/>
  <c r="E23" i="45"/>
  <c r="C23" i="45"/>
  <c r="B23" i="45"/>
  <c r="K21" i="45"/>
  <c r="I21" i="45"/>
  <c r="G21" i="45"/>
  <c r="E21" i="45"/>
  <c r="C21" i="45"/>
  <c r="B21" i="45"/>
  <c r="D21" i="45" s="1"/>
  <c r="K20" i="45"/>
  <c r="I20" i="45"/>
  <c r="G20" i="45"/>
  <c r="E20" i="45"/>
  <c r="C20" i="45"/>
  <c r="B20" i="45"/>
  <c r="K19" i="45"/>
  <c r="I19" i="45"/>
  <c r="G19" i="45"/>
  <c r="E19" i="45"/>
  <c r="C19" i="45"/>
  <c r="B19" i="45"/>
  <c r="K18" i="45"/>
  <c r="I18" i="45"/>
  <c r="G18" i="45"/>
  <c r="E18" i="45"/>
  <c r="C18" i="45"/>
  <c r="B18" i="45"/>
  <c r="K17" i="45"/>
  <c r="I17" i="45"/>
  <c r="G17" i="45"/>
  <c r="E17" i="45"/>
  <c r="C17" i="45"/>
  <c r="B17" i="45"/>
  <c r="K16" i="45"/>
  <c r="I16" i="45"/>
  <c r="G16" i="45"/>
  <c r="E16" i="45"/>
  <c r="C16" i="45"/>
  <c r="B16" i="45"/>
  <c r="K15" i="45"/>
  <c r="I15" i="45"/>
  <c r="G15" i="45"/>
  <c r="E15" i="45"/>
  <c r="C15" i="45"/>
  <c r="B15" i="45"/>
  <c r="K14" i="45"/>
  <c r="I14" i="45"/>
  <c r="G14" i="45"/>
  <c r="E14" i="45"/>
  <c r="C14" i="45"/>
  <c r="B14" i="45"/>
  <c r="L14" i="45" s="1"/>
  <c r="K13" i="45"/>
  <c r="I13" i="45"/>
  <c r="G13" i="45"/>
  <c r="E13" i="45"/>
  <c r="C13" i="45"/>
  <c r="B13" i="45"/>
  <c r="K12" i="45"/>
  <c r="I12" i="45"/>
  <c r="G12" i="45"/>
  <c r="E12" i="45"/>
  <c r="C12" i="45"/>
  <c r="B12" i="45"/>
  <c r="J12" i="45" s="1"/>
  <c r="K11" i="45"/>
  <c r="I11" i="45"/>
  <c r="G11" i="45"/>
  <c r="E11" i="45"/>
  <c r="C11" i="45"/>
  <c r="B11" i="45"/>
  <c r="J11" i="45" s="1"/>
  <c r="K10" i="45"/>
  <c r="I10" i="45"/>
  <c r="G10" i="45"/>
  <c r="E10" i="45"/>
  <c r="C10" i="45"/>
  <c r="B10" i="45"/>
  <c r="K9" i="45"/>
  <c r="I9" i="45"/>
  <c r="G9" i="45"/>
  <c r="E9" i="45"/>
  <c r="C9" i="45"/>
  <c r="B9" i="45"/>
  <c r="H9" i="45" s="1"/>
  <c r="K8" i="45"/>
  <c r="I8" i="45"/>
  <c r="G8" i="45"/>
  <c r="E8" i="45"/>
  <c r="C8" i="45"/>
  <c r="B8" i="45"/>
  <c r="F8" i="45" s="1"/>
  <c r="K7" i="45"/>
  <c r="I7" i="45"/>
  <c r="G7" i="45"/>
  <c r="E7" i="45"/>
  <c r="C7" i="45"/>
  <c r="B7" i="45"/>
  <c r="F20" i="45" l="1"/>
  <c r="H13" i="45"/>
  <c r="F21" i="45"/>
  <c r="F15" i="45"/>
  <c r="J15" i="45"/>
  <c r="L15" i="45"/>
  <c r="D19" i="45"/>
  <c r="H19" i="45"/>
  <c r="H17" i="45"/>
  <c r="L18" i="45"/>
  <c r="F12" i="45"/>
  <c r="F23" i="45"/>
  <c r="D16" i="45"/>
  <c r="F19" i="45"/>
  <c r="L23" i="45"/>
  <c r="J19" i="45"/>
  <c r="L19" i="45"/>
  <c r="L16" i="45"/>
  <c r="L10" i="45"/>
  <c r="D11" i="45"/>
  <c r="L13" i="45"/>
  <c r="E22" i="45"/>
  <c r="F11" i="45"/>
  <c r="D15" i="45"/>
  <c r="L20" i="45"/>
  <c r="L12" i="45"/>
  <c r="H11" i="45"/>
  <c r="D10" i="45"/>
  <c r="L7" i="45"/>
  <c r="L11" i="45"/>
  <c r="H8" i="45"/>
  <c r="L21" i="45"/>
  <c r="J10" i="45"/>
  <c r="H12" i="45"/>
  <c r="F10" i="45"/>
  <c r="L8" i="45"/>
  <c r="H10" i="45"/>
  <c r="F13" i="45"/>
  <c r="F17" i="45"/>
  <c r="L17" i="45"/>
  <c r="F18" i="45"/>
  <c r="J20" i="45"/>
  <c r="H20" i="45"/>
  <c r="H18" i="45"/>
  <c r="F7" i="45"/>
  <c r="J8" i="45"/>
  <c r="J13" i="45"/>
  <c r="F16" i="45"/>
  <c r="H16" i="45"/>
  <c r="D18" i="45"/>
  <c r="J18" i="45"/>
  <c r="H7" i="45"/>
  <c r="C22" i="45"/>
  <c r="D8" i="45"/>
  <c r="K22" i="45"/>
  <c r="F9" i="45"/>
  <c r="L9" i="45"/>
  <c r="D12" i="45"/>
  <c r="D13" i="45"/>
  <c r="H21" i="45"/>
  <c r="H23" i="45"/>
  <c r="D7" i="45"/>
  <c r="J7" i="45"/>
  <c r="D9" i="45"/>
  <c r="J9" i="45"/>
  <c r="F14" i="45"/>
  <c r="H15" i="45"/>
  <c r="D17" i="45"/>
  <c r="J17" i="45"/>
  <c r="D20" i="45"/>
  <c r="J21" i="45"/>
  <c r="D23" i="45"/>
  <c r="J23" i="45"/>
  <c r="H14" i="45"/>
  <c r="J16" i="45"/>
  <c r="G22" i="45"/>
  <c r="B22" i="45"/>
  <c r="J14" i="45"/>
  <c r="I22" i="45"/>
  <c r="D14" i="45"/>
  <c r="J22" i="45" l="1"/>
  <c r="D22" i="45"/>
  <c r="F22" i="45"/>
  <c r="H22" i="45"/>
  <c r="L22" i="45"/>
</calcChain>
</file>

<file path=xl/sharedStrings.xml><?xml version="1.0" encoding="utf-8"?>
<sst xmlns="http://schemas.openxmlformats.org/spreadsheetml/2006/main" count="125" uniqueCount="102">
  <si>
    <t>Total</t>
  </si>
  <si>
    <t>State and Local Governments</t>
  </si>
  <si>
    <t>Alaska</t>
  </si>
  <si>
    <t xml:space="preserve">California       </t>
  </si>
  <si>
    <t>Colorado</t>
  </si>
  <si>
    <t>Hawaii</t>
  </si>
  <si>
    <t>Idaho</t>
  </si>
  <si>
    <t>Montana</t>
  </si>
  <si>
    <t>New Mexico</t>
  </si>
  <si>
    <t xml:space="preserve">Nevada             </t>
  </si>
  <si>
    <t>North Dakota</t>
  </si>
  <si>
    <t>Oregon</t>
  </si>
  <si>
    <t>South Dakota</t>
  </si>
  <si>
    <t>Utah</t>
  </si>
  <si>
    <t>Washington</t>
  </si>
  <si>
    <t xml:space="preserve">Wyoming </t>
  </si>
  <si>
    <t xml:space="preserve">Arizona               </t>
  </si>
  <si>
    <t>WICHE</t>
  </si>
  <si>
    <t>(thousands of dollars)</t>
  </si>
  <si>
    <t>Table 43</t>
  </si>
  <si>
    <t>Industry</t>
  </si>
  <si>
    <t>Federal Government</t>
  </si>
  <si>
    <t>Institutional Funds</t>
  </si>
  <si>
    <t>All Other Sources</t>
  </si>
  <si>
    <t xml:space="preserve">US        </t>
  </si>
  <si>
    <t>(Dollars in thousands)</t>
  </si>
  <si>
    <t>Note: Due to rounding, percentages may not equal to 100%.</t>
  </si>
  <si>
    <t>by Source of Funds, FY 2005</t>
  </si>
  <si>
    <t>Research and Development Expenditures at Universities and Colleges</t>
  </si>
  <si>
    <t>Business</t>
  </si>
  <si>
    <t>Guam</t>
  </si>
  <si>
    <t xml:space="preserve">Arizona     </t>
  </si>
  <si>
    <t xml:space="preserve">United States        </t>
  </si>
  <si>
    <r>
      <rPr>
        <sz val="8"/>
        <color indexed="0"/>
        <rFont val="Arial"/>
      </rPr>
      <t>Virgin Islands</t>
    </r>
  </si>
  <si>
    <r>
      <rPr>
        <sz val="8"/>
        <color indexed="0"/>
        <rFont val="Arial"/>
      </rPr>
      <t>Puerto Rico</t>
    </r>
  </si>
  <si>
    <r>
      <rPr>
        <sz val="8"/>
        <color indexed="0"/>
        <rFont val="Arial"/>
      </rPr>
      <t>Guam</t>
    </r>
  </si>
  <si>
    <r>
      <rPr>
        <sz val="8"/>
        <color indexed="0"/>
        <rFont val="Arial"/>
      </rPr>
      <t>American Samoa</t>
    </r>
  </si>
  <si>
    <r>
      <rPr>
        <sz val="8"/>
        <color indexed="0"/>
        <rFont val="Arial"/>
      </rPr>
      <t>Wyoming</t>
    </r>
  </si>
  <si>
    <r>
      <rPr>
        <sz val="8"/>
        <color indexed="0"/>
        <rFont val="Arial"/>
      </rPr>
      <t>Wisconsin</t>
    </r>
  </si>
  <si>
    <r>
      <rPr>
        <sz val="8"/>
        <color indexed="0"/>
        <rFont val="Arial"/>
      </rPr>
      <t>West Virginia</t>
    </r>
  </si>
  <si>
    <r>
      <rPr>
        <sz val="8"/>
        <color indexed="0"/>
        <rFont val="Arial"/>
      </rPr>
      <t>Washington</t>
    </r>
  </si>
  <si>
    <r>
      <rPr>
        <sz val="8"/>
        <color indexed="0"/>
        <rFont val="Arial"/>
      </rPr>
      <t>Virginia</t>
    </r>
  </si>
  <si>
    <r>
      <rPr>
        <sz val="8"/>
        <color indexed="0"/>
        <rFont val="Arial"/>
      </rPr>
      <t>Vermont</t>
    </r>
  </si>
  <si>
    <r>
      <rPr>
        <sz val="8"/>
        <color indexed="0"/>
        <rFont val="Arial"/>
      </rPr>
      <t>Utah</t>
    </r>
  </si>
  <si>
    <r>
      <rPr>
        <sz val="8"/>
        <color indexed="0"/>
        <rFont val="Arial"/>
      </rPr>
      <t>Texas</t>
    </r>
  </si>
  <si>
    <r>
      <rPr>
        <sz val="8"/>
        <color indexed="0"/>
        <rFont val="Arial"/>
      </rPr>
      <t>Tennessee</t>
    </r>
  </si>
  <si>
    <r>
      <rPr>
        <sz val="8"/>
        <color indexed="0"/>
        <rFont val="Arial"/>
      </rPr>
      <t>South Dakota</t>
    </r>
  </si>
  <si>
    <r>
      <rPr>
        <sz val="8"/>
        <color indexed="0"/>
        <rFont val="Arial"/>
      </rPr>
      <t>South Carolina</t>
    </r>
  </si>
  <si>
    <r>
      <rPr>
        <sz val="8"/>
        <color indexed="0"/>
        <rFont val="Arial"/>
      </rPr>
      <t>Rhode Island</t>
    </r>
  </si>
  <si>
    <r>
      <rPr>
        <sz val="8"/>
        <color indexed="0"/>
        <rFont val="Arial"/>
      </rPr>
      <t>Pennsylvania</t>
    </r>
  </si>
  <si>
    <r>
      <rPr>
        <sz val="8"/>
        <color indexed="0"/>
        <rFont val="Arial"/>
      </rPr>
      <t>Oregon</t>
    </r>
  </si>
  <si>
    <r>
      <rPr>
        <sz val="8"/>
        <color indexed="0"/>
        <rFont val="Arial"/>
      </rPr>
      <t>Oklahoma</t>
    </r>
  </si>
  <si>
    <r>
      <rPr>
        <sz val="8"/>
        <color indexed="0"/>
        <rFont val="Arial"/>
      </rPr>
      <t>Ohio</t>
    </r>
  </si>
  <si>
    <r>
      <rPr>
        <sz val="8"/>
        <color indexed="0"/>
        <rFont val="Arial"/>
      </rPr>
      <t>North Dakota</t>
    </r>
  </si>
  <si>
    <r>
      <rPr>
        <sz val="8"/>
        <color indexed="0"/>
        <rFont val="Arial"/>
      </rPr>
      <t>North Carolina</t>
    </r>
  </si>
  <si>
    <r>
      <rPr>
        <sz val="8"/>
        <color indexed="0"/>
        <rFont val="Arial"/>
      </rPr>
      <t>New York</t>
    </r>
  </si>
  <si>
    <r>
      <rPr>
        <sz val="8"/>
        <color indexed="0"/>
        <rFont val="Arial"/>
      </rPr>
      <t>New Mexico</t>
    </r>
  </si>
  <si>
    <r>
      <rPr>
        <sz val="8"/>
        <color indexed="0"/>
        <rFont val="Arial"/>
      </rPr>
      <t>New Jersey</t>
    </r>
  </si>
  <si>
    <r>
      <rPr>
        <sz val="8"/>
        <color indexed="0"/>
        <rFont val="Arial"/>
      </rPr>
      <t>New Hampshire</t>
    </r>
  </si>
  <si>
    <r>
      <rPr>
        <sz val="8"/>
        <color indexed="0"/>
        <rFont val="Arial"/>
      </rPr>
      <t>Nevada</t>
    </r>
  </si>
  <si>
    <r>
      <rPr>
        <sz val="8"/>
        <color indexed="0"/>
        <rFont val="Arial"/>
      </rPr>
      <t>Nebraska</t>
    </r>
  </si>
  <si>
    <r>
      <rPr>
        <sz val="8"/>
        <color indexed="0"/>
        <rFont val="Arial"/>
      </rPr>
      <t>Montana</t>
    </r>
  </si>
  <si>
    <r>
      <rPr>
        <sz val="8"/>
        <color indexed="0"/>
        <rFont val="Arial"/>
      </rPr>
      <t>Missouri</t>
    </r>
  </si>
  <si>
    <r>
      <rPr>
        <sz val="8"/>
        <color indexed="0"/>
        <rFont val="Arial"/>
      </rPr>
      <t>Mississippi</t>
    </r>
  </si>
  <si>
    <r>
      <rPr>
        <sz val="8"/>
        <color indexed="0"/>
        <rFont val="Arial"/>
      </rPr>
      <t>Minnesota</t>
    </r>
  </si>
  <si>
    <r>
      <rPr>
        <sz val="8"/>
        <color indexed="0"/>
        <rFont val="Arial"/>
      </rPr>
      <t>Michigan</t>
    </r>
  </si>
  <si>
    <r>
      <rPr>
        <sz val="8"/>
        <color indexed="0"/>
        <rFont val="Arial"/>
      </rPr>
      <t>Massachusetts</t>
    </r>
  </si>
  <si>
    <r>
      <rPr>
        <sz val="8"/>
        <color indexed="0"/>
        <rFont val="Arial"/>
      </rPr>
      <t>Maryland</t>
    </r>
  </si>
  <si>
    <r>
      <rPr>
        <sz val="8"/>
        <color indexed="0"/>
        <rFont val="Arial"/>
      </rPr>
      <t>Maine</t>
    </r>
  </si>
  <si>
    <r>
      <rPr>
        <sz val="8"/>
        <color indexed="0"/>
        <rFont val="Arial"/>
      </rPr>
      <t>Louisiana</t>
    </r>
  </si>
  <si>
    <r>
      <rPr>
        <sz val="8"/>
        <color indexed="0"/>
        <rFont val="Arial"/>
      </rPr>
      <t>Kentucky</t>
    </r>
  </si>
  <si>
    <r>
      <rPr>
        <sz val="8"/>
        <color indexed="0"/>
        <rFont val="Arial"/>
      </rPr>
      <t>Kansas</t>
    </r>
  </si>
  <si>
    <r>
      <rPr>
        <sz val="8"/>
        <color indexed="0"/>
        <rFont val="Arial"/>
      </rPr>
      <t>Iowa</t>
    </r>
  </si>
  <si>
    <r>
      <rPr>
        <sz val="8"/>
        <color indexed="0"/>
        <rFont val="Arial"/>
      </rPr>
      <t>Indiana</t>
    </r>
  </si>
  <si>
    <r>
      <rPr>
        <sz val="8"/>
        <color indexed="0"/>
        <rFont val="Arial"/>
      </rPr>
      <t>Illinois</t>
    </r>
  </si>
  <si>
    <r>
      <rPr>
        <sz val="8"/>
        <color indexed="0"/>
        <rFont val="Arial"/>
      </rPr>
      <t>Idaho</t>
    </r>
  </si>
  <si>
    <r>
      <rPr>
        <sz val="8"/>
        <color indexed="0"/>
        <rFont val="Arial"/>
      </rPr>
      <t>Hawaii</t>
    </r>
  </si>
  <si>
    <r>
      <rPr>
        <sz val="8"/>
        <color indexed="0"/>
        <rFont val="Arial"/>
      </rPr>
      <t>Georgia</t>
    </r>
  </si>
  <si>
    <r>
      <rPr>
        <sz val="8"/>
        <color indexed="0"/>
        <rFont val="Arial"/>
      </rPr>
      <t>Florida</t>
    </r>
  </si>
  <si>
    <r>
      <rPr>
        <sz val="8"/>
        <color indexed="0"/>
        <rFont val="Arial"/>
      </rPr>
      <t>District of Columbia</t>
    </r>
  </si>
  <si>
    <r>
      <rPr>
        <sz val="8"/>
        <color indexed="0"/>
        <rFont val="Arial"/>
      </rPr>
      <t>Delaware</t>
    </r>
  </si>
  <si>
    <r>
      <rPr>
        <sz val="8"/>
        <color indexed="0"/>
        <rFont val="Arial"/>
      </rPr>
      <t>Connecticut</t>
    </r>
  </si>
  <si>
    <r>
      <rPr>
        <sz val="8"/>
        <color indexed="0"/>
        <rFont val="Arial"/>
      </rPr>
      <t>Colorado</t>
    </r>
  </si>
  <si>
    <r>
      <rPr>
        <sz val="8"/>
        <color indexed="0"/>
        <rFont val="Arial"/>
      </rPr>
      <t>California</t>
    </r>
  </si>
  <si>
    <r>
      <rPr>
        <sz val="8"/>
        <color indexed="0"/>
        <rFont val="Arial"/>
      </rPr>
      <t>Arkansas</t>
    </r>
  </si>
  <si>
    <r>
      <rPr>
        <sz val="8"/>
        <color indexed="0"/>
        <rFont val="Arial"/>
      </rPr>
      <t>Arizona</t>
    </r>
  </si>
  <si>
    <r>
      <rPr>
        <sz val="8"/>
        <color indexed="0"/>
        <rFont val="Arial"/>
      </rPr>
      <t>Alaska</t>
    </r>
  </si>
  <si>
    <r>
      <rPr>
        <sz val="8"/>
        <color indexed="0"/>
        <rFont val="Arial"/>
      </rPr>
      <t>Alabama</t>
    </r>
  </si>
  <si>
    <r>
      <rPr>
        <sz val="8"/>
        <color indexed="0"/>
        <rFont val="Arial"/>
      </rPr>
      <t>United States</t>
    </r>
  </si>
  <si>
    <r>
      <rPr>
        <b/>
        <sz val="8"/>
        <color indexed="0"/>
        <rFont val="Arial"/>
      </rPr>
      <t>All other sources</t>
    </r>
  </si>
  <si>
    <r>
      <rPr>
        <b/>
        <sz val="8"/>
        <color indexed="0"/>
        <rFont val="Arial"/>
      </rPr>
      <t>Nonprofit organizations</t>
    </r>
  </si>
  <si>
    <r>
      <rPr>
        <b/>
        <sz val="8"/>
        <color indexed="0"/>
        <rFont val="Arial"/>
      </rPr>
      <t>Business</t>
    </r>
  </si>
  <si>
    <r>
      <rPr>
        <b/>
        <sz val="8"/>
        <color indexed="0"/>
        <rFont val="Arial"/>
      </rPr>
      <t>Institution funds</t>
    </r>
  </si>
  <si>
    <r>
      <rPr>
        <b/>
        <sz val="8"/>
        <color indexed="0"/>
        <rFont val="Arial"/>
      </rPr>
      <t>State and local government</t>
    </r>
  </si>
  <si>
    <r>
      <rPr>
        <b/>
        <sz val="8"/>
        <color indexed="0"/>
        <rFont val="Arial"/>
      </rPr>
      <t>Federal government</t>
    </r>
  </si>
  <si>
    <r>
      <rPr>
        <b/>
        <sz val="8"/>
        <color indexed="0"/>
        <rFont val="Arial"/>
      </rPr>
      <t>Source of funds</t>
    </r>
  </si>
  <si>
    <r>
      <rPr>
        <b/>
        <sz val="8"/>
        <color indexed="0"/>
        <rFont val="Arial"/>
      </rPr>
      <t>All R&amp;D expenditures</t>
    </r>
  </si>
  <si>
    <r>
      <rPr>
        <b/>
        <sz val="8"/>
        <color indexed="0"/>
        <rFont val="Arial"/>
      </rPr>
      <t>State</t>
    </r>
  </si>
  <si>
    <t>Higher education R&amp;D expenditures, by state and source of funds: FY 2021</t>
  </si>
  <si>
    <t>Table 69</t>
  </si>
  <si>
    <t>by Source of Funds, FY 2021</t>
  </si>
  <si>
    <t>Updated 1/31/23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</si>
</sst>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1" x14ac:knownFonts="1">
    <font>
      <sz val="10"/>
      <name val="Arial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color indexed="0"/>
      <name val="Arial"/>
    </font>
    <font>
      <b/>
      <sz val="8"/>
      <color indexed="0"/>
      <name val="Arial"/>
    </font>
    <font>
      <b/>
      <sz val="9"/>
      <color indexed="0"/>
      <name val="Arial"/>
    </font>
    <font>
      <sz val="9"/>
      <color indexed="0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horizontal="left" wrapText="1"/>
    </xf>
    <xf numFmtId="0" fontId="13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40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164" fontId="0" fillId="0" borderId="0" xfId="0" applyNumberFormat="1" applyAlignment="1">
      <alignment horizontal="right" wrapText="1"/>
    </xf>
    <xf numFmtId="0" fontId="4" fillId="0" borderId="0" xfId="0" applyFont="1">
      <alignment horizontal="left" wrapText="1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8" fillId="0" borderId="0" xfId="0" applyFont="1">
      <alignment horizontal="left" wrapText="1"/>
    </xf>
    <xf numFmtId="0" fontId="5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4" fillId="0" borderId="2" xfId="0" applyFont="1" applyBorder="1">
      <alignment horizontal="left" wrapText="1"/>
    </xf>
    <xf numFmtId="0" fontId="4" fillId="0" borderId="2" xfId="0" applyFont="1" applyBorder="1" applyAlignment="1">
      <alignment horizontal="right" wrapText="1"/>
    </xf>
    <xf numFmtId="0" fontId="10" fillId="0" borderId="0" xfId="0" applyFont="1">
      <alignment horizontal="left" wrapText="1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left" readingOrder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3" fontId="15" fillId="0" borderId="0" xfId="0" applyNumberFormat="1" applyFont="1" applyAlignment="1">
      <alignment horizontal="right"/>
    </xf>
    <xf numFmtId="9" fontId="2" fillId="0" borderId="1" xfId="2" applyFont="1" applyFill="1" applyBorder="1" applyAlignment="1" applyProtection="1">
      <alignment horizontal="right"/>
    </xf>
    <xf numFmtId="0" fontId="16" fillId="0" borderId="0" xfId="4"/>
    <xf numFmtId="49" fontId="17" fillId="0" borderId="0" xfId="4" applyNumberFormat="1" applyFont="1" applyAlignment="1">
      <alignment horizontal="left"/>
    </xf>
    <xf numFmtId="49" fontId="20" fillId="0" borderId="0" xfId="4" applyNumberFormat="1" applyFont="1" applyAlignment="1">
      <alignment horizontal="left"/>
    </xf>
    <xf numFmtId="3" fontId="17" fillId="0" borderId="7" xfId="4" applyNumberFormat="1" applyFont="1" applyBorder="1" applyAlignment="1">
      <alignment horizontal="right" wrapText="1"/>
    </xf>
    <xf numFmtId="0" fontId="17" fillId="0" borderId="7" xfId="4" applyFont="1" applyBorder="1" applyAlignment="1">
      <alignment horizontal="left" wrapText="1" indent="1"/>
    </xf>
    <xf numFmtId="0" fontId="17" fillId="0" borderId="7" xfId="4" applyFont="1" applyBorder="1" applyAlignment="1">
      <alignment horizontal="left" wrapText="1"/>
    </xf>
    <xf numFmtId="0" fontId="18" fillId="0" borderId="7" xfId="4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0" fillId="0" borderId="5" xfId="0" applyBorder="1">
      <alignment horizontal="left" wrapText="1"/>
    </xf>
    <xf numFmtId="0" fontId="0" fillId="0" borderId="6" xfId="0" applyBorder="1">
      <alignment horizontal="left" wrapText="1"/>
    </xf>
    <xf numFmtId="0" fontId="5" fillId="0" borderId="4" xfId="0" applyFont="1" applyBorder="1" applyAlignment="1">
      <alignment horizontal="center" wrapText="1"/>
    </xf>
    <xf numFmtId="0" fontId="0" fillId="0" borderId="2" xfId="0" applyBorder="1">
      <alignment horizontal="left" wrapText="1"/>
    </xf>
    <xf numFmtId="0" fontId="18" fillId="0" borderId="7" xfId="4" applyFont="1" applyBorder="1" applyAlignment="1">
      <alignment horizontal="left" wrapText="1"/>
    </xf>
    <xf numFmtId="0" fontId="18" fillId="0" borderId="7" xfId="4" applyFont="1" applyBorder="1" applyAlignment="1">
      <alignment horizontal="center" wrapText="1"/>
    </xf>
    <xf numFmtId="49" fontId="19" fillId="0" borderId="0" xfId="4" applyNumberFormat="1" applyFont="1" applyAlignment="1">
      <alignment horizontal="left" wrapText="1"/>
    </xf>
    <xf numFmtId="0" fontId="16" fillId="0" borderId="0" xfId="4"/>
  </cellXfs>
  <cellStyles count="5">
    <cellStyle name="Hyperlink" xfId="1" builtinId="8" hidden="1"/>
    <cellStyle name="Normal" xfId="0" builtinId="0"/>
    <cellStyle name="Normal 2" xfId="4" xr:uid="{06EF3D29-7D87-4CC7-8015-E981F314A0E5}"/>
    <cellStyle name="Percent" xfId="2" builtinId="5"/>
    <cellStyle name="Percent 2" xfId="3" xr:uid="{F9BBC4C4-892F-4768-87E9-3F4220C0137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51952</xdr:colOff>
      <xdr:row>24</xdr:row>
      <xdr:rowOff>26552</xdr:rowOff>
    </xdr:from>
    <xdr:to>
      <xdr:col>11</xdr:col>
      <xdr:colOff>660399</xdr:colOff>
      <xdr:row>31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52FEBE7-899F-47C7-9F44-6D95D2D938FD}"/>
            </a:ext>
          </a:extLst>
        </xdr:cNvPr>
        <xdr:cNvSpPr txBox="1">
          <a:spLocks noChangeArrowheads="1"/>
        </xdr:cNvSpPr>
      </xdr:nvSpPr>
      <xdr:spPr bwMode="auto">
        <a:xfrm>
          <a:off x="51952" y="4122302"/>
          <a:ext cx="8295122" cy="122122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 Due to rounding, percentages may not equal to 100%. The Survey of Research and Development Expenditures at Universities and Colleges collected data for 1972–2009. Beginning with 2010, data are collected using the successor Higher Education R&amp;D (HERD) Survey. 'All Other Sources' includes nonprofit organizations and all other sources.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National Science Foundation/National Center for Science and Engineering Statistics,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Higher Education Research and Development Survey, FY 2021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Accessed 01/24/2023 from https://ncses.nsf.gov/pubs/nsf21314#data-tables. WICHE calculations.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4C4F97F1-5165-4D6B-BADB-5BDCBF14E178}"/>
            </a:ext>
          </a:extLst>
        </xdr:cNvPr>
        <xdr:cNvSpPr/>
      </xdr:nvSpPr>
      <xdr:spPr>
        <a:xfrm>
          <a:off x="0" y="11155680"/>
          <a:ext cx="5120640" cy="182880"/>
        </a:xfrm>
        <a:prstGeom prst="rect">
          <a:avLst/>
        </a:prstGeom>
      </xdr:spPr>
      <xdr:txBody>
        <a:bodyPr lIns="36576" rIns="36576" rtlCol="0" anchor="t"/>
        <a:lstStyle/>
        <a:p>
          <a:pPr algn="l">
            <a:lnSpc>
              <a:spcPts val="1000"/>
            </a:lnSpc>
            <a:defRPr/>
          </a:pPr>
          <a:r>
            <a:rPr lang="en-US" sz="800">
              <a:latin typeface="Arial"/>
            </a:rPr>
            <a:t>Source(s):</a:t>
          </a:r>
          <a:endParaRPr lang="en-US" sz="1100">
            <a:solidFill>
              <a:srgbClr val="000000"/>
            </a:solidFill>
          </a:endParaRP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>
              <a:latin typeface="Arial"/>
            </a:rPr>
            <a:t>National Center for Science and Engineering Statistics, Higher Education Research and Development Survey, FY 2021.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11</xdr:col>
      <xdr:colOff>133350</xdr:colOff>
      <xdr:row>30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810750"/>
          <a:ext cx="817245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National Science Foundation/Division of Science Resources Studies.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Survey of Research and Development Expenditures at Universities and Colleges, FY 2005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Accessed 6/11/2012 from http://www.nsf.gov/sbe/srs/nsf04330/htmstart.htm. WICHE calculations.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8829-3AE8-4EB7-B271-2DA12C09E618}">
  <dimension ref="A1:N48"/>
  <sheetViews>
    <sheetView tabSelected="1" workbookViewId="0">
      <selection activeCell="A19" sqref="A19"/>
    </sheetView>
  </sheetViews>
  <sheetFormatPr defaultColWidth="9.140625" defaultRowHeight="12.75" x14ac:dyDescent="0.2"/>
  <cols>
    <col min="1" max="1" width="16.7109375" bestFit="1" customWidth="1"/>
    <col min="2" max="3" width="12.140625" bestFit="1" customWidth="1"/>
    <col min="4" max="4" width="8.5703125" customWidth="1"/>
    <col min="5" max="5" width="11.140625" bestFit="1" customWidth="1"/>
    <col min="6" max="6" width="8.28515625" customWidth="1"/>
    <col min="7" max="7" width="11.140625" bestFit="1" customWidth="1"/>
    <col min="8" max="8" width="7.7109375" customWidth="1"/>
    <col min="9" max="9" width="11.140625" bestFit="1" customWidth="1"/>
    <col min="10" max="10" width="7.140625" customWidth="1"/>
    <col min="11" max="11" width="11.140625" bestFit="1" customWidth="1"/>
    <col min="12" max="12" width="7.85546875" customWidth="1"/>
    <col min="14" max="14" width="14.5703125" customWidth="1"/>
  </cols>
  <sheetData>
    <row r="1" spans="1:14" ht="15.75" x14ac:dyDescent="0.2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15.75" x14ac:dyDescent="0.25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15.75" x14ac:dyDescent="0.25">
      <c r="A3" s="28" t="s">
        <v>100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</row>
    <row r="5" spans="1:14" ht="15.75" x14ac:dyDescent="0.2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4" ht="13.5" thickBot="1" x14ac:dyDescent="0.25">
      <c r="A6" s="10"/>
      <c r="B6" s="11" t="s">
        <v>0</v>
      </c>
      <c r="C6" s="31" t="s">
        <v>21</v>
      </c>
      <c r="D6" s="32"/>
      <c r="E6" s="31" t="s">
        <v>1</v>
      </c>
      <c r="F6" s="32"/>
      <c r="G6" s="31" t="s">
        <v>29</v>
      </c>
      <c r="H6" s="33"/>
      <c r="I6" s="34" t="s">
        <v>22</v>
      </c>
      <c r="J6" s="32"/>
      <c r="K6" s="31" t="s">
        <v>23</v>
      </c>
      <c r="L6" s="35"/>
    </row>
    <row r="7" spans="1:14" ht="13.5" thickTop="1" x14ac:dyDescent="0.2">
      <c r="A7" s="7" t="s">
        <v>2</v>
      </c>
      <c r="B7" s="9">
        <v>196501</v>
      </c>
      <c r="C7" s="9">
        <v>144543</v>
      </c>
      <c r="D7" s="20">
        <v>0.73558404282929857</v>
      </c>
      <c r="E7" s="9">
        <v>3617</v>
      </c>
      <c r="F7" s="8">
        <v>1.8407031007475788E-2</v>
      </c>
      <c r="G7" s="9">
        <v>3703</v>
      </c>
      <c r="H7" s="8">
        <v>1.884468781329357E-2</v>
      </c>
      <c r="I7" s="9">
        <v>40547</v>
      </c>
      <c r="J7" s="8">
        <v>0.20634500587783269</v>
      </c>
      <c r="K7" s="5">
        <v>4091</v>
      </c>
      <c r="L7" s="2">
        <v>2.0819232472099377E-2</v>
      </c>
      <c r="N7" s="5"/>
    </row>
    <row r="8" spans="1:14" x14ac:dyDescent="0.2">
      <c r="A8" s="7" t="s">
        <v>31</v>
      </c>
      <c r="B8" s="9">
        <v>1516463</v>
      </c>
      <c r="C8" s="9">
        <v>669402</v>
      </c>
      <c r="D8" s="20">
        <v>0.44142323287808538</v>
      </c>
      <c r="E8" s="9">
        <v>82173</v>
      </c>
      <c r="F8" s="8">
        <v>5.4187276577140356E-2</v>
      </c>
      <c r="G8" s="9">
        <v>49020</v>
      </c>
      <c r="H8" s="8">
        <v>3.2325219936127685E-2</v>
      </c>
      <c r="I8" s="9">
        <v>507616</v>
      </c>
      <c r="J8" s="8">
        <v>0.33473681850463877</v>
      </c>
      <c r="K8" s="5">
        <v>208252</v>
      </c>
      <c r="L8" s="2">
        <v>0.13732745210400782</v>
      </c>
      <c r="N8" s="5"/>
    </row>
    <row r="9" spans="1:14" x14ac:dyDescent="0.2">
      <c r="A9" s="7" t="s">
        <v>3</v>
      </c>
      <c r="B9" s="9">
        <v>11229857</v>
      </c>
      <c r="C9" s="9">
        <v>5770381</v>
      </c>
      <c r="D9" s="20">
        <v>0.51384278535336647</v>
      </c>
      <c r="E9" s="9">
        <v>435763</v>
      </c>
      <c r="F9" s="8">
        <v>3.8803966960576614E-2</v>
      </c>
      <c r="G9" s="9">
        <v>732081</v>
      </c>
      <c r="H9" s="8">
        <v>6.5190589693172402E-2</v>
      </c>
      <c r="I9" s="9">
        <v>2371758</v>
      </c>
      <c r="J9" s="8">
        <v>0.2112010865320903</v>
      </c>
      <c r="K9" s="5">
        <v>1919874</v>
      </c>
      <c r="L9" s="2">
        <v>0.17096157146079421</v>
      </c>
      <c r="N9" s="5"/>
    </row>
    <row r="10" spans="1:14" x14ac:dyDescent="0.2">
      <c r="A10" s="7" t="s">
        <v>4</v>
      </c>
      <c r="B10" s="9">
        <v>1746975</v>
      </c>
      <c r="C10" s="9">
        <v>1269099</v>
      </c>
      <c r="D10" s="20">
        <v>0.72645515820203499</v>
      </c>
      <c r="E10" s="9">
        <v>65611</v>
      </c>
      <c r="F10" s="8">
        <v>3.7556919818543484E-2</v>
      </c>
      <c r="G10" s="9">
        <v>82884</v>
      </c>
      <c r="H10" s="8">
        <v>4.7444296569784911E-2</v>
      </c>
      <c r="I10" s="9">
        <v>193624</v>
      </c>
      <c r="J10" s="8">
        <v>0.11083386997524292</v>
      </c>
      <c r="K10" s="5">
        <v>135757</v>
      </c>
      <c r="L10" s="2">
        <v>7.7709755434393735E-2</v>
      </c>
      <c r="N10" s="5"/>
    </row>
    <row r="11" spans="1:14" x14ac:dyDescent="0.2">
      <c r="A11" s="7" t="s">
        <v>30</v>
      </c>
      <c r="B11" s="9">
        <v>17666</v>
      </c>
      <c r="C11" s="9">
        <v>14316</v>
      </c>
      <c r="D11" s="20">
        <v>0.8103702026491566</v>
      </c>
      <c r="E11" s="9">
        <v>1705</v>
      </c>
      <c r="F11" s="8">
        <v>9.6513075965130757E-2</v>
      </c>
      <c r="G11" s="9">
        <v>24</v>
      </c>
      <c r="H11" s="8">
        <v>1.3585418317672365E-3</v>
      </c>
      <c r="I11" s="9">
        <v>1465</v>
      </c>
      <c r="J11" s="8">
        <v>8.2927657647458394E-2</v>
      </c>
      <c r="K11" s="5">
        <v>156</v>
      </c>
      <c r="L11" s="2">
        <v>8.8305219064870374E-3</v>
      </c>
      <c r="N11" s="5"/>
    </row>
    <row r="12" spans="1:14" x14ac:dyDescent="0.2">
      <c r="A12" s="7" t="s">
        <v>5</v>
      </c>
      <c r="B12" s="9">
        <v>294913</v>
      </c>
      <c r="C12" s="9">
        <v>178662</v>
      </c>
      <c r="D12" s="20">
        <v>0.60581256167073005</v>
      </c>
      <c r="E12" s="9">
        <v>20848</v>
      </c>
      <c r="F12" s="8">
        <v>7.0692034600034592E-2</v>
      </c>
      <c r="G12" s="9">
        <v>2826</v>
      </c>
      <c r="H12" s="8">
        <v>9.5824870385503528E-3</v>
      </c>
      <c r="I12" s="9">
        <v>79701</v>
      </c>
      <c r="J12" s="8">
        <v>0.27025258296514565</v>
      </c>
      <c r="K12" s="5">
        <v>12876</v>
      </c>
      <c r="L12" s="2">
        <v>4.3660333725539395E-2</v>
      </c>
      <c r="N12" s="5"/>
    </row>
    <row r="13" spans="1:14" x14ac:dyDescent="0.2">
      <c r="A13" s="7" t="s">
        <v>6</v>
      </c>
      <c r="B13" s="9">
        <v>165913</v>
      </c>
      <c r="C13" s="9">
        <v>89594</v>
      </c>
      <c r="D13" s="20">
        <v>0.54000590671014326</v>
      </c>
      <c r="E13" s="9">
        <v>37775</v>
      </c>
      <c r="F13" s="8">
        <v>0.22767956700198297</v>
      </c>
      <c r="G13" s="9">
        <v>2757</v>
      </c>
      <c r="H13" s="8">
        <v>1.6617142719377021E-2</v>
      </c>
      <c r="I13" s="9">
        <v>31110</v>
      </c>
      <c r="J13" s="8">
        <v>0.1875079107725133</v>
      </c>
      <c r="K13" s="5">
        <v>4677</v>
      </c>
      <c r="L13" s="2">
        <v>2.8189472795983436E-2</v>
      </c>
      <c r="N13" s="5"/>
    </row>
    <row r="14" spans="1:14" x14ac:dyDescent="0.2">
      <c r="A14" s="7" t="s">
        <v>7</v>
      </c>
      <c r="B14" s="9">
        <v>330081</v>
      </c>
      <c r="C14" s="9">
        <v>190076</v>
      </c>
      <c r="D14" s="20">
        <v>0.57584653463846758</v>
      </c>
      <c r="E14" s="9">
        <v>24303</v>
      </c>
      <c r="F14" s="8">
        <v>7.362738236978196E-2</v>
      </c>
      <c r="G14" s="9">
        <v>3087</v>
      </c>
      <c r="H14" s="8">
        <v>9.3522499022967095E-3</v>
      </c>
      <c r="I14" s="9">
        <v>102374</v>
      </c>
      <c r="J14" s="8">
        <v>0.31014811515961233</v>
      </c>
      <c r="K14" s="5">
        <v>10241</v>
      </c>
      <c r="L14" s="2">
        <v>3.1025717929841462E-2</v>
      </c>
      <c r="N14" s="5"/>
    </row>
    <row r="15" spans="1:14" x14ac:dyDescent="0.2">
      <c r="A15" s="7" t="s">
        <v>9</v>
      </c>
      <c r="B15" s="9">
        <v>308745</v>
      </c>
      <c r="C15" s="9">
        <v>121118</v>
      </c>
      <c r="D15" s="20">
        <v>0.39229137313964596</v>
      </c>
      <c r="E15" s="9">
        <v>10281</v>
      </c>
      <c r="F15" s="8">
        <v>3.3299324685420004E-2</v>
      </c>
      <c r="G15" s="9">
        <v>4410</v>
      </c>
      <c r="H15" s="8">
        <v>1.4283632123597144E-2</v>
      </c>
      <c r="I15" s="9">
        <v>151928</v>
      </c>
      <c r="J15" s="8">
        <v>0.49208246287389268</v>
      </c>
      <c r="K15" s="5">
        <v>21008</v>
      </c>
      <c r="L15" s="2">
        <v>6.8043207177444165E-2</v>
      </c>
      <c r="N15" s="5"/>
    </row>
    <row r="16" spans="1:14" x14ac:dyDescent="0.2">
      <c r="A16" s="7" t="s">
        <v>8</v>
      </c>
      <c r="B16" s="9">
        <v>473020</v>
      </c>
      <c r="C16" s="9">
        <v>332896</v>
      </c>
      <c r="D16" s="20">
        <v>0.70376728256733334</v>
      </c>
      <c r="E16" s="9">
        <v>31084</v>
      </c>
      <c r="F16" s="8">
        <v>6.5713923301340321E-2</v>
      </c>
      <c r="G16" s="9">
        <v>8051</v>
      </c>
      <c r="H16" s="8">
        <v>1.7020421969472749E-2</v>
      </c>
      <c r="I16" s="9">
        <v>77661</v>
      </c>
      <c r="J16" s="8">
        <v>0.16418121855312673</v>
      </c>
      <c r="K16" s="5">
        <v>23328</v>
      </c>
      <c r="L16" s="2">
        <v>4.9317153608726905E-2</v>
      </c>
      <c r="N16" s="5"/>
    </row>
    <row r="17" spans="1:14" x14ac:dyDescent="0.2">
      <c r="A17" s="7" t="s">
        <v>10</v>
      </c>
      <c r="B17" s="9">
        <v>307556</v>
      </c>
      <c r="C17" s="9">
        <v>101287</v>
      </c>
      <c r="D17" s="20">
        <v>0.32932864258866679</v>
      </c>
      <c r="E17" s="9">
        <v>78537</v>
      </c>
      <c r="F17" s="8">
        <v>0.25535837375957549</v>
      </c>
      <c r="G17" s="9">
        <v>9702</v>
      </c>
      <c r="H17" s="8">
        <v>3.1545474645267857E-2</v>
      </c>
      <c r="I17" s="9">
        <v>110245</v>
      </c>
      <c r="J17" s="8">
        <v>0.35845504558519425</v>
      </c>
      <c r="K17" s="5">
        <v>7785</v>
      </c>
      <c r="L17" s="2">
        <v>2.5312463421295634E-2</v>
      </c>
      <c r="N17" s="5"/>
    </row>
    <row r="18" spans="1:14" x14ac:dyDescent="0.2">
      <c r="A18" s="7" t="s">
        <v>11</v>
      </c>
      <c r="B18" s="9">
        <v>929355</v>
      </c>
      <c r="C18" s="9">
        <v>626641</v>
      </c>
      <c r="D18" s="20">
        <v>0.67427516933787413</v>
      </c>
      <c r="E18" s="9">
        <v>57459</v>
      </c>
      <c r="F18" s="8">
        <v>6.1826750811046369E-2</v>
      </c>
      <c r="G18" s="9">
        <v>50292</v>
      </c>
      <c r="H18" s="8">
        <v>5.4114950691608696E-2</v>
      </c>
      <c r="I18" s="9">
        <v>129056</v>
      </c>
      <c r="J18" s="8">
        <v>0.13886620290416471</v>
      </c>
      <c r="K18" s="5">
        <v>65907</v>
      </c>
      <c r="L18" s="2">
        <v>7.0916926255306101E-2</v>
      </c>
      <c r="N18" s="5"/>
    </row>
    <row r="19" spans="1:14" x14ac:dyDescent="0.2">
      <c r="A19" s="7" t="s">
        <v>12</v>
      </c>
      <c r="B19" s="9">
        <v>100534</v>
      </c>
      <c r="C19" s="9">
        <v>46598</v>
      </c>
      <c r="D19" s="20">
        <v>0.46350488391986788</v>
      </c>
      <c r="E19" s="9">
        <v>19124</v>
      </c>
      <c r="F19" s="8">
        <v>0.19022420275727614</v>
      </c>
      <c r="G19" s="9">
        <v>2074</v>
      </c>
      <c r="H19" s="8">
        <v>2.0629836672170609E-2</v>
      </c>
      <c r="I19" s="9">
        <v>19958</v>
      </c>
      <c r="J19" s="8">
        <v>0.19851990371416636</v>
      </c>
      <c r="K19" s="5">
        <v>12780</v>
      </c>
      <c r="L19" s="2">
        <v>0.12712117293651898</v>
      </c>
      <c r="N19" s="5"/>
    </row>
    <row r="20" spans="1:14" x14ac:dyDescent="0.2">
      <c r="A20" s="7" t="s">
        <v>13</v>
      </c>
      <c r="B20" s="9">
        <v>993876</v>
      </c>
      <c r="C20" s="9">
        <v>635448</v>
      </c>
      <c r="D20" s="20">
        <v>0.63936346184031001</v>
      </c>
      <c r="E20" s="9">
        <v>28336</v>
      </c>
      <c r="F20" s="8">
        <v>2.8510598907710821E-2</v>
      </c>
      <c r="G20" s="9">
        <v>49350</v>
      </c>
      <c r="H20" s="8">
        <v>4.9654081595692019E-2</v>
      </c>
      <c r="I20" s="9">
        <v>235145</v>
      </c>
      <c r="J20" s="8">
        <v>0.23659390105003039</v>
      </c>
      <c r="K20" s="5">
        <v>45597</v>
      </c>
      <c r="L20" s="2">
        <v>4.5877956606256716E-2</v>
      </c>
      <c r="N20" s="5"/>
    </row>
    <row r="21" spans="1:14" x14ac:dyDescent="0.2">
      <c r="A21" s="7" t="s">
        <v>14</v>
      </c>
      <c r="B21" s="9">
        <v>1881044</v>
      </c>
      <c r="C21" s="9">
        <v>1242894</v>
      </c>
      <c r="D21" s="20">
        <v>0.66074690437863226</v>
      </c>
      <c r="E21" s="9">
        <v>72940</v>
      </c>
      <c r="F21" s="8">
        <v>3.8776339096799436E-2</v>
      </c>
      <c r="G21" s="9">
        <v>64860</v>
      </c>
      <c r="H21" s="8">
        <v>3.4480852122544717E-2</v>
      </c>
      <c r="I21" s="9">
        <v>220094</v>
      </c>
      <c r="J21" s="8">
        <v>0.11700630075638847</v>
      </c>
      <c r="K21" s="5">
        <v>280256</v>
      </c>
      <c r="L21" s="2">
        <v>0.14898960364563507</v>
      </c>
      <c r="N21" s="5"/>
    </row>
    <row r="22" spans="1:14" x14ac:dyDescent="0.2">
      <c r="A22" s="7" t="s">
        <v>15</v>
      </c>
      <c r="B22" s="9">
        <v>93202</v>
      </c>
      <c r="C22" s="9">
        <v>54444</v>
      </c>
      <c r="D22" s="20">
        <v>0.58415055470912647</v>
      </c>
      <c r="E22" s="9">
        <v>4681</v>
      </c>
      <c r="F22" s="8">
        <v>5.0224244114933154E-2</v>
      </c>
      <c r="G22" s="9">
        <v>6088</v>
      </c>
      <c r="H22" s="8">
        <v>6.5320486684835088E-2</v>
      </c>
      <c r="I22" s="9">
        <v>26166</v>
      </c>
      <c r="J22" s="8">
        <v>0.28074504838951952</v>
      </c>
      <c r="K22" s="5">
        <v>1823</v>
      </c>
      <c r="L22" s="2">
        <v>1.9559666101585802E-2</v>
      </c>
      <c r="N22" s="5"/>
    </row>
    <row r="23" spans="1:14" x14ac:dyDescent="0.2">
      <c r="A23" s="4" t="s">
        <v>17</v>
      </c>
      <c r="B23" s="9">
        <v>20585701</v>
      </c>
      <c r="C23" s="9">
        <v>11487399</v>
      </c>
      <c r="D23" s="20">
        <v>0.55802807006669342</v>
      </c>
      <c r="E23" s="9">
        <v>974237</v>
      </c>
      <c r="F23" s="8">
        <v>4.732590840603388E-2</v>
      </c>
      <c r="G23" s="9">
        <v>1071209</v>
      </c>
      <c r="H23" s="8">
        <v>5.2036556831365613E-2</v>
      </c>
      <c r="I23" s="9">
        <v>4298448</v>
      </c>
      <c r="J23" s="8">
        <v>0.20880746300551048</v>
      </c>
      <c r="K23" s="5">
        <v>2754408</v>
      </c>
      <c r="L23" s="2">
        <v>0.13380200169039666</v>
      </c>
      <c r="N23" s="5"/>
    </row>
    <row r="24" spans="1:14" x14ac:dyDescent="0.2">
      <c r="A24" s="4" t="s">
        <v>32</v>
      </c>
      <c r="B24" s="9">
        <v>89723447</v>
      </c>
      <c r="C24" s="9">
        <v>49143460</v>
      </c>
      <c r="D24" s="20">
        <v>0.54772148912201291</v>
      </c>
      <c r="E24" s="9">
        <v>4736015</v>
      </c>
      <c r="F24" s="8">
        <v>5.2784585951094816E-2</v>
      </c>
      <c r="G24" s="9">
        <v>5115480</v>
      </c>
      <c r="H24" s="8">
        <v>5.701385948758745E-2</v>
      </c>
      <c r="I24" s="9">
        <v>22448362</v>
      </c>
      <c r="J24" s="8">
        <v>0.25019504656346964</v>
      </c>
      <c r="K24" s="5">
        <v>8280130</v>
      </c>
      <c r="L24" s="2">
        <v>9.2285018875835206E-2</v>
      </c>
      <c r="N24" s="5"/>
    </row>
    <row r="26" spans="1:14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9" spans="1:14" x14ac:dyDescent="0.2">
      <c r="A29" s="16"/>
    </row>
    <row r="30" spans="1:14" x14ac:dyDescent="0.2">
      <c r="A30" s="17"/>
    </row>
    <row r="34" spans="1:4" x14ac:dyDescent="0.2">
      <c r="A34" t="s">
        <v>101</v>
      </c>
    </row>
    <row r="38" spans="1:4" x14ac:dyDescent="0.2">
      <c r="D38" s="19"/>
    </row>
    <row r="39" spans="1:4" x14ac:dyDescent="0.2">
      <c r="D39" s="19"/>
    </row>
    <row r="40" spans="1:4" x14ac:dyDescent="0.2">
      <c r="D40" s="19"/>
    </row>
    <row r="41" spans="1:4" x14ac:dyDescent="0.2">
      <c r="D41" s="19"/>
    </row>
    <row r="42" spans="1:4" x14ac:dyDescent="0.2">
      <c r="D42" s="19"/>
    </row>
    <row r="43" spans="1:4" x14ac:dyDescent="0.2">
      <c r="D43" s="19"/>
    </row>
    <row r="44" spans="1:4" x14ac:dyDescent="0.2">
      <c r="D44" s="19"/>
    </row>
    <row r="45" spans="1:4" x14ac:dyDescent="0.2">
      <c r="D45" s="19"/>
    </row>
    <row r="46" spans="1:4" x14ac:dyDescent="0.2">
      <c r="D46" s="19"/>
    </row>
    <row r="47" spans="1:4" x14ac:dyDescent="0.2">
      <c r="D47" s="19"/>
    </row>
    <row r="48" spans="1:4" x14ac:dyDescent="0.2">
      <c r="D48" s="19"/>
    </row>
  </sheetData>
  <mergeCells count="9">
    <mergeCell ref="A1:L1"/>
    <mergeCell ref="A2:L2"/>
    <mergeCell ref="A3:L3"/>
    <mergeCell ref="A5:L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25D1-0004-4AC1-B1B3-A132E8E233A7}">
  <sheetPr>
    <pageSetUpPr fitToPage="1"/>
  </sheetPr>
  <dimension ref="A1:H61"/>
  <sheetViews>
    <sheetView showGridLines="0" workbookViewId="0">
      <pane ySplit="5" topLeftCell="A33" activePane="bottomLeft" state="frozen"/>
      <selection pane="bottomLeft"/>
    </sheetView>
  </sheetViews>
  <sheetFormatPr defaultColWidth="8.85546875" defaultRowHeight="15" x14ac:dyDescent="0.25"/>
  <cols>
    <col min="1" max="1" width="16.140625" style="21" bestFit="1" customWidth="1"/>
    <col min="2" max="2" width="17.85546875" style="21" bestFit="1" customWidth="1"/>
    <col min="3" max="3" width="17" style="21" bestFit="1" customWidth="1"/>
    <col min="4" max="4" width="23" style="21" bestFit="1" customWidth="1"/>
    <col min="5" max="5" width="14.140625" style="21" bestFit="1" customWidth="1"/>
    <col min="6" max="6" width="8.85546875" style="21" bestFit="1" customWidth="1"/>
    <col min="7" max="7" width="19.85546875" style="21" bestFit="1" customWidth="1"/>
    <col min="8" max="8" width="14.42578125" style="21" bestFit="1" customWidth="1"/>
    <col min="9" max="16384" width="8.85546875" style="21"/>
  </cols>
  <sheetData>
    <row r="1" spans="1:8" x14ac:dyDescent="0.25">
      <c r="A1" s="23" t="s">
        <v>99</v>
      </c>
    </row>
    <row r="2" spans="1:8" ht="15" customHeight="1" x14ac:dyDescent="0.25">
      <c r="A2" s="38" t="s">
        <v>98</v>
      </c>
      <c r="B2" s="39"/>
      <c r="C2" s="39"/>
      <c r="D2" s="39"/>
      <c r="E2" s="39"/>
      <c r="F2" s="39"/>
      <c r="G2" s="39"/>
      <c r="H2" s="39"/>
    </row>
    <row r="3" spans="1:8" x14ac:dyDescent="0.25">
      <c r="A3" s="22" t="s">
        <v>25</v>
      </c>
    </row>
    <row r="4" spans="1:8" x14ac:dyDescent="0.25">
      <c r="A4" s="36" t="s">
        <v>97</v>
      </c>
      <c r="B4" s="37" t="s">
        <v>96</v>
      </c>
      <c r="C4" s="37" t="s">
        <v>95</v>
      </c>
      <c r="D4" s="37"/>
      <c r="E4" s="37"/>
      <c r="F4" s="37"/>
      <c r="G4" s="37"/>
      <c r="H4" s="37"/>
    </row>
    <row r="5" spans="1:8" ht="23.25" x14ac:dyDescent="0.25">
      <c r="A5" s="36"/>
      <c r="B5" s="37"/>
      <c r="C5" s="27" t="s">
        <v>94</v>
      </c>
      <c r="D5" s="27" t="s">
        <v>93</v>
      </c>
      <c r="E5" s="27" t="s">
        <v>92</v>
      </c>
      <c r="F5" s="27" t="s">
        <v>91</v>
      </c>
      <c r="G5" s="27" t="s">
        <v>90</v>
      </c>
      <c r="H5" s="27" t="s">
        <v>89</v>
      </c>
    </row>
    <row r="6" spans="1:8" x14ac:dyDescent="0.25">
      <c r="A6" s="26" t="s">
        <v>88</v>
      </c>
      <c r="B6" s="24">
        <v>89723447</v>
      </c>
      <c r="C6" s="24">
        <v>49143460</v>
      </c>
      <c r="D6" s="24">
        <v>4736015</v>
      </c>
      <c r="E6" s="24">
        <v>22448362</v>
      </c>
      <c r="F6" s="24">
        <v>5115480</v>
      </c>
      <c r="G6" s="24">
        <v>5590273</v>
      </c>
      <c r="H6" s="24">
        <v>2689857</v>
      </c>
    </row>
    <row r="7" spans="1:8" x14ac:dyDescent="0.25">
      <c r="A7" s="25" t="s">
        <v>87</v>
      </c>
      <c r="B7" s="24">
        <v>1272489</v>
      </c>
      <c r="C7" s="24">
        <v>734518</v>
      </c>
      <c r="D7" s="24">
        <v>63697</v>
      </c>
      <c r="E7" s="24">
        <v>351639</v>
      </c>
      <c r="F7" s="24">
        <v>75518</v>
      </c>
      <c r="G7" s="24">
        <v>35577</v>
      </c>
      <c r="H7" s="24">
        <v>11540</v>
      </c>
    </row>
    <row r="8" spans="1:8" x14ac:dyDescent="0.25">
      <c r="A8" s="25" t="s">
        <v>86</v>
      </c>
      <c r="B8" s="24">
        <v>196501</v>
      </c>
      <c r="C8" s="24">
        <v>144543</v>
      </c>
      <c r="D8" s="24">
        <v>3617</v>
      </c>
      <c r="E8" s="24">
        <v>40547</v>
      </c>
      <c r="F8" s="24">
        <v>3703</v>
      </c>
      <c r="G8" s="24">
        <v>2185</v>
      </c>
      <c r="H8" s="24">
        <v>1906</v>
      </c>
    </row>
    <row r="9" spans="1:8" x14ac:dyDescent="0.25">
      <c r="A9" s="25" t="s">
        <v>85</v>
      </c>
      <c r="B9" s="24">
        <v>1516463</v>
      </c>
      <c r="C9" s="24">
        <v>669402</v>
      </c>
      <c r="D9" s="24">
        <v>82173</v>
      </c>
      <c r="E9" s="24">
        <v>507616</v>
      </c>
      <c r="F9" s="24">
        <v>49020</v>
      </c>
      <c r="G9" s="24">
        <v>89289</v>
      </c>
      <c r="H9" s="24">
        <v>118963</v>
      </c>
    </row>
    <row r="10" spans="1:8" x14ac:dyDescent="0.25">
      <c r="A10" s="25" t="s">
        <v>84</v>
      </c>
      <c r="B10" s="24">
        <v>387674</v>
      </c>
      <c r="C10" s="24">
        <v>148709</v>
      </c>
      <c r="D10" s="24">
        <v>81283</v>
      </c>
      <c r="E10" s="24">
        <v>119966</v>
      </c>
      <c r="F10" s="24">
        <v>20542</v>
      </c>
      <c r="G10" s="24">
        <v>11316</v>
      </c>
      <c r="H10" s="24">
        <v>5858</v>
      </c>
    </row>
    <row r="11" spans="1:8" x14ac:dyDescent="0.25">
      <c r="A11" s="25" t="s">
        <v>83</v>
      </c>
      <c r="B11" s="24">
        <v>11229857</v>
      </c>
      <c r="C11" s="24">
        <v>5770381</v>
      </c>
      <c r="D11" s="24">
        <v>435763</v>
      </c>
      <c r="E11" s="24">
        <v>2371758</v>
      </c>
      <c r="F11" s="24">
        <v>732081</v>
      </c>
      <c r="G11" s="24">
        <v>1171672</v>
      </c>
      <c r="H11" s="24">
        <v>748202</v>
      </c>
    </row>
    <row r="12" spans="1:8" x14ac:dyDescent="0.25">
      <c r="A12" s="25" t="s">
        <v>82</v>
      </c>
      <c r="B12" s="24">
        <v>1746975</v>
      </c>
      <c r="C12" s="24">
        <v>1269099</v>
      </c>
      <c r="D12" s="24">
        <v>65611</v>
      </c>
      <c r="E12" s="24">
        <v>193624</v>
      </c>
      <c r="F12" s="24">
        <v>82884</v>
      </c>
      <c r="G12" s="24">
        <v>89451</v>
      </c>
      <c r="H12" s="24">
        <v>46306</v>
      </c>
    </row>
    <row r="13" spans="1:8" x14ac:dyDescent="0.25">
      <c r="A13" s="25" t="s">
        <v>81</v>
      </c>
      <c r="B13" s="24">
        <v>1494357</v>
      </c>
      <c r="C13" s="24">
        <v>841978</v>
      </c>
      <c r="D13" s="24">
        <v>10040</v>
      </c>
      <c r="E13" s="24">
        <v>434302</v>
      </c>
      <c r="F13" s="24">
        <v>87096</v>
      </c>
      <c r="G13" s="24">
        <v>107751</v>
      </c>
      <c r="H13" s="24">
        <v>13190</v>
      </c>
    </row>
    <row r="14" spans="1:8" x14ac:dyDescent="0.25">
      <c r="A14" s="25" t="s">
        <v>80</v>
      </c>
      <c r="B14" s="24">
        <v>254725</v>
      </c>
      <c r="C14" s="24">
        <v>174185</v>
      </c>
      <c r="D14" s="24">
        <v>12767</v>
      </c>
      <c r="E14" s="24">
        <v>51348</v>
      </c>
      <c r="F14" s="24">
        <v>6221</v>
      </c>
      <c r="G14" s="24">
        <v>4188</v>
      </c>
      <c r="H14" s="24">
        <v>6016</v>
      </c>
    </row>
    <row r="15" spans="1:8" x14ac:dyDescent="0.25">
      <c r="A15" s="25" t="s">
        <v>79</v>
      </c>
      <c r="B15" s="24">
        <v>717928</v>
      </c>
      <c r="C15" s="24">
        <v>375192</v>
      </c>
      <c r="D15" s="24">
        <v>6985</v>
      </c>
      <c r="E15" s="24">
        <v>177678</v>
      </c>
      <c r="F15" s="24">
        <v>25301</v>
      </c>
      <c r="G15" s="24">
        <v>95094</v>
      </c>
      <c r="H15" s="24">
        <v>37678</v>
      </c>
    </row>
    <row r="16" spans="1:8" x14ac:dyDescent="0.25">
      <c r="A16" s="25" t="s">
        <v>78</v>
      </c>
      <c r="B16" s="24">
        <v>2769387</v>
      </c>
      <c r="C16" s="24">
        <v>1333317</v>
      </c>
      <c r="D16" s="24">
        <v>273283</v>
      </c>
      <c r="E16" s="24">
        <v>894472</v>
      </c>
      <c r="F16" s="24">
        <v>104512</v>
      </c>
      <c r="G16" s="24">
        <v>104369</v>
      </c>
      <c r="H16" s="24">
        <v>59434</v>
      </c>
    </row>
    <row r="17" spans="1:8" x14ac:dyDescent="0.25">
      <c r="A17" s="25" t="s">
        <v>77</v>
      </c>
      <c r="B17" s="24">
        <v>2949654</v>
      </c>
      <c r="C17" s="24">
        <v>1783614</v>
      </c>
      <c r="D17" s="24">
        <v>170835</v>
      </c>
      <c r="E17" s="24">
        <v>718957</v>
      </c>
      <c r="F17" s="24">
        <v>139083</v>
      </c>
      <c r="G17" s="24">
        <v>121879</v>
      </c>
      <c r="H17" s="24">
        <v>15286</v>
      </c>
    </row>
    <row r="18" spans="1:8" x14ac:dyDescent="0.25">
      <c r="A18" s="25" t="s">
        <v>76</v>
      </c>
      <c r="B18" s="24">
        <v>294913</v>
      </c>
      <c r="C18" s="24">
        <v>178662</v>
      </c>
      <c r="D18" s="24">
        <v>20848</v>
      </c>
      <c r="E18" s="24">
        <v>79701</v>
      </c>
      <c r="F18" s="24">
        <v>2826</v>
      </c>
      <c r="G18" s="24">
        <v>11595</v>
      </c>
      <c r="H18" s="24">
        <v>1281</v>
      </c>
    </row>
    <row r="19" spans="1:8" x14ac:dyDescent="0.25">
      <c r="A19" s="25" t="s">
        <v>75</v>
      </c>
      <c r="B19" s="24">
        <v>165913</v>
      </c>
      <c r="C19" s="24">
        <v>89594</v>
      </c>
      <c r="D19" s="24">
        <v>37775</v>
      </c>
      <c r="E19" s="24">
        <v>31110</v>
      </c>
      <c r="F19" s="24">
        <v>2757</v>
      </c>
      <c r="G19" s="24">
        <v>1520</v>
      </c>
      <c r="H19" s="24">
        <v>3157</v>
      </c>
    </row>
    <row r="20" spans="1:8" x14ac:dyDescent="0.25">
      <c r="A20" s="25" t="s">
        <v>74</v>
      </c>
      <c r="B20" s="24">
        <v>2914398</v>
      </c>
      <c r="C20" s="24">
        <v>1797549</v>
      </c>
      <c r="D20" s="24">
        <v>39911</v>
      </c>
      <c r="E20" s="24">
        <v>707784</v>
      </c>
      <c r="F20" s="24">
        <v>177929</v>
      </c>
      <c r="G20" s="24">
        <v>155002</v>
      </c>
      <c r="H20" s="24">
        <v>36223</v>
      </c>
    </row>
    <row r="21" spans="1:8" x14ac:dyDescent="0.25">
      <c r="A21" s="25" t="s">
        <v>73</v>
      </c>
      <c r="B21" s="24">
        <v>1699302</v>
      </c>
      <c r="C21" s="24">
        <v>767854</v>
      </c>
      <c r="D21" s="24">
        <v>44138</v>
      </c>
      <c r="E21" s="24">
        <v>595282</v>
      </c>
      <c r="F21" s="24">
        <v>110373</v>
      </c>
      <c r="G21" s="24">
        <v>118866</v>
      </c>
      <c r="H21" s="24">
        <v>62789</v>
      </c>
    </row>
    <row r="22" spans="1:8" x14ac:dyDescent="0.25">
      <c r="A22" s="25" t="s">
        <v>72</v>
      </c>
      <c r="B22" s="24">
        <v>931207</v>
      </c>
      <c r="C22" s="24">
        <v>459107</v>
      </c>
      <c r="D22" s="24">
        <v>40296</v>
      </c>
      <c r="E22" s="24">
        <v>352448</v>
      </c>
      <c r="F22" s="24">
        <v>45609</v>
      </c>
      <c r="G22" s="24">
        <v>28862</v>
      </c>
      <c r="H22" s="24">
        <v>4885</v>
      </c>
    </row>
    <row r="23" spans="1:8" x14ac:dyDescent="0.25">
      <c r="A23" s="25" t="s">
        <v>71</v>
      </c>
      <c r="B23" s="24">
        <v>785055</v>
      </c>
      <c r="C23" s="24">
        <v>343696</v>
      </c>
      <c r="D23" s="24">
        <v>83259</v>
      </c>
      <c r="E23" s="24">
        <v>201262</v>
      </c>
      <c r="F23" s="24">
        <v>121826</v>
      </c>
      <c r="G23" s="24">
        <v>19949</v>
      </c>
      <c r="H23" s="24">
        <v>15063</v>
      </c>
    </row>
    <row r="24" spans="1:8" x14ac:dyDescent="0.25">
      <c r="A24" s="25" t="s">
        <v>70</v>
      </c>
      <c r="B24" s="24">
        <v>655290</v>
      </c>
      <c r="C24" s="24">
        <v>331080</v>
      </c>
      <c r="D24" s="24">
        <v>45998</v>
      </c>
      <c r="E24" s="24">
        <v>199017</v>
      </c>
      <c r="F24" s="24">
        <v>18685</v>
      </c>
      <c r="G24" s="24">
        <v>19409</v>
      </c>
      <c r="H24" s="24">
        <v>41101</v>
      </c>
    </row>
    <row r="25" spans="1:8" x14ac:dyDescent="0.25">
      <c r="A25" s="25" t="s">
        <v>69</v>
      </c>
      <c r="B25" s="24">
        <v>830787</v>
      </c>
      <c r="C25" s="24">
        <v>362723</v>
      </c>
      <c r="D25" s="24">
        <v>91071</v>
      </c>
      <c r="E25" s="24">
        <v>231144</v>
      </c>
      <c r="F25" s="24">
        <v>92424</v>
      </c>
      <c r="G25" s="24">
        <v>29624</v>
      </c>
      <c r="H25" s="24">
        <v>23801</v>
      </c>
    </row>
    <row r="26" spans="1:8" x14ac:dyDescent="0.25">
      <c r="A26" s="25" t="s">
        <v>68</v>
      </c>
      <c r="B26" s="24">
        <v>165224</v>
      </c>
      <c r="C26" s="24">
        <v>75798</v>
      </c>
      <c r="D26" s="24">
        <v>20790</v>
      </c>
      <c r="E26" s="24">
        <v>59785</v>
      </c>
      <c r="F26" s="24">
        <v>3701</v>
      </c>
      <c r="G26" s="24">
        <v>4095</v>
      </c>
      <c r="H26" s="24">
        <v>1055</v>
      </c>
    </row>
    <row r="27" spans="1:8" x14ac:dyDescent="0.25">
      <c r="A27" s="25" t="s">
        <v>67</v>
      </c>
      <c r="B27" s="24">
        <v>4914256</v>
      </c>
      <c r="C27" s="24">
        <v>3890484</v>
      </c>
      <c r="D27" s="24">
        <v>88833</v>
      </c>
      <c r="E27" s="24">
        <v>563641</v>
      </c>
      <c r="F27" s="24">
        <v>136450</v>
      </c>
      <c r="G27" s="24">
        <v>220952</v>
      </c>
      <c r="H27" s="24">
        <v>13896</v>
      </c>
    </row>
    <row r="28" spans="1:8" x14ac:dyDescent="0.25">
      <c r="A28" s="25" t="s">
        <v>66</v>
      </c>
      <c r="B28" s="24">
        <v>4568999</v>
      </c>
      <c r="C28" s="24">
        <v>2615651</v>
      </c>
      <c r="D28" s="24">
        <v>48120</v>
      </c>
      <c r="E28" s="24">
        <v>1005685</v>
      </c>
      <c r="F28" s="24">
        <v>311606</v>
      </c>
      <c r="G28" s="24">
        <v>424453</v>
      </c>
      <c r="H28" s="24">
        <v>163484</v>
      </c>
    </row>
    <row r="29" spans="1:8" x14ac:dyDescent="0.25">
      <c r="A29" s="25" t="s">
        <v>65</v>
      </c>
      <c r="B29" s="24">
        <v>2842492</v>
      </c>
      <c r="C29" s="24">
        <v>1467444</v>
      </c>
      <c r="D29" s="24">
        <v>59206</v>
      </c>
      <c r="E29" s="24">
        <v>1038947</v>
      </c>
      <c r="F29" s="24">
        <v>119391</v>
      </c>
      <c r="G29" s="24">
        <v>118335</v>
      </c>
      <c r="H29" s="24">
        <v>39169</v>
      </c>
    </row>
    <row r="30" spans="1:8" x14ac:dyDescent="0.25">
      <c r="A30" s="25" t="s">
        <v>64</v>
      </c>
      <c r="B30" s="24">
        <v>1115363</v>
      </c>
      <c r="C30" s="24">
        <v>581339</v>
      </c>
      <c r="D30" s="24">
        <v>77012</v>
      </c>
      <c r="E30" s="24">
        <v>330010</v>
      </c>
      <c r="F30" s="24">
        <v>46934</v>
      </c>
      <c r="G30" s="24">
        <v>47310</v>
      </c>
      <c r="H30" s="24">
        <v>32758</v>
      </c>
    </row>
    <row r="31" spans="1:8" x14ac:dyDescent="0.25">
      <c r="A31" s="25" t="s">
        <v>63</v>
      </c>
      <c r="B31" s="24">
        <v>491172</v>
      </c>
      <c r="C31" s="24">
        <v>261723</v>
      </c>
      <c r="D31" s="24">
        <v>108616</v>
      </c>
      <c r="E31" s="24">
        <v>100139</v>
      </c>
      <c r="F31" s="24">
        <v>7300</v>
      </c>
      <c r="G31" s="24">
        <v>11316</v>
      </c>
      <c r="H31" s="24">
        <v>2078</v>
      </c>
    </row>
    <row r="32" spans="1:8" x14ac:dyDescent="0.25">
      <c r="A32" s="25" t="s">
        <v>62</v>
      </c>
      <c r="B32" s="24">
        <v>1582870</v>
      </c>
      <c r="C32" s="24">
        <v>882908</v>
      </c>
      <c r="D32" s="24">
        <v>44450</v>
      </c>
      <c r="E32" s="24">
        <v>407646</v>
      </c>
      <c r="F32" s="24">
        <v>128426</v>
      </c>
      <c r="G32" s="24">
        <v>106630</v>
      </c>
      <c r="H32" s="24">
        <v>12810</v>
      </c>
    </row>
    <row r="33" spans="1:8" x14ac:dyDescent="0.25">
      <c r="A33" s="25" t="s">
        <v>61</v>
      </c>
      <c r="B33" s="24">
        <v>330081</v>
      </c>
      <c r="C33" s="24">
        <v>190076</v>
      </c>
      <c r="D33" s="24">
        <v>24303</v>
      </c>
      <c r="E33" s="24">
        <v>102374</v>
      </c>
      <c r="F33" s="24">
        <v>3087</v>
      </c>
      <c r="G33" s="24">
        <v>6759</v>
      </c>
      <c r="H33" s="24">
        <v>3482</v>
      </c>
    </row>
    <row r="34" spans="1:8" x14ac:dyDescent="0.25">
      <c r="A34" s="25" t="s">
        <v>60</v>
      </c>
      <c r="B34" s="24">
        <v>575986</v>
      </c>
      <c r="C34" s="24">
        <v>262730</v>
      </c>
      <c r="D34" s="24">
        <v>74774</v>
      </c>
      <c r="E34" s="24">
        <v>161841</v>
      </c>
      <c r="F34" s="24">
        <v>30895</v>
      </c>
      <c r="G34" s="24">
        <v>21495</v>
      </c>
      <c r="H34" s="24">
        <v>24251</v>
      </c>
    </row>
    <row r="35" spans="1:8" x14ac:dyDescent="0.25">
      <c r="A35" s="25" t="s">
        <v>59</v>
      </c>
      <c r="B35" s="24">
        <v>308745</v>
      </c>
      <c r="C35" s="24">
        <v>121118</v>
      </c>
      <c r="D35" s="24">
        <v>10281</v>
      </c>
      <c r="E35" s="24">
        <v>151928</v>
      </c>
      <c r="F35" s="24">
        <v>4410</v>
      </c>
      <c r="G35" s="24">
        <v>6275</v>
      </c>
      <c r="H35" s="24">
        <v>14733</v>
      </c>
    </row>
    <row r="36" spans="1:8" x14ac:dyDescent="0.25">
      <c r="A36" s="25" t="s">
        <v>58</v>
      </c>
      <c r="B36" s="24">
        <v>498518</v>
      </c>
      <c r="C36" s="24">
        <v>252552</v>
      </c>
      <c r="D36" s="24">
        <v>8993</v>
      </c>
      <c r="E36" s="24">
        <v>191319</v>
      </c>
      <c r="F36" s="24">
        <v>12593</v>
      </c>
      <c r="G36" s="24">
        <v>23171</v>
      </c>
      <c r="H36" s="24">
        <v>9890</v>
      </c>
    </row>
    <row r="37" spans="1:8" x14ac:dyDescent="0.25">
      <c r="A37" s="25" t="s">
        <v>57</v>
      </c>
      <c r="B37" s="24">
        <v>1352770</v>
      </c>
      <c r="C37" s="24">
        <v>701933</v>
      </c>
      <c r="D37" s="24">
        <v>108029</v>
      </c>
      <c r="E37" s="24">
        <v>295109</v>
      </c>
      <c r="F37" s="24">
        <v>64849</v>
      </c>
      <c r="G37" s="24">
        <v>120093</v>
      </c>
      <c r="H37" s="24">
        <v>62757</v>
      </c>
    </row>
    <row r="38" spans="1:8" x14ac:dyDescent="0.25">
      <c r="A38" s="25" t="s">
        <v>56</v>
      </c>
      <c r="B38" s="24">
        <v>473020</v>
      </c>
      <c r="C38" s="24">
        <v>332896</v>
      </c>
      <c r="D38" s="24">
        <v>31084</v>
      </c>
      <c r="E38" s="24">
        <v>77661</v>
      </c>
      <c r="F38" s="24">
        <v>8051</v>
      </c>
      <c r="G38" s="24">
        <v>16305</v>
      </c>
      <c r="H38" s="24">
        <v>7023</v>
      </c>
    </row>
    <row r="39" spans="1:8" x14ac:dyDescent="0.25">
      <c r="A39" s="25" t="s">
        <v>55</v>
      </c>
      <c r="B39" s="24">
        <v>7577235</v>
      </c>
      <c r="C39" s="24">
        <v>4065091</v>
      </c>
      <c r="D39" s="24">
        <v>425225</v>
      </c>
      <c r="E39" s="24">
        <v>1744191</v>
      </c>
      <c r="F39" s="24">
        <v>498361</v>
      </c>
      <c r="G39" s="24">
        <v>541516</v>
      </c>
      <c r="H39" s="24">
        <v>302851</v>
      </c>
    </row>
    <row r="40" spans="1:8" x14ac:dyDescent="0.25">
      <c r="A40" s="25" t="s">
        <v>54</v>
      </c>
      <c r="B40" s="24">
        <v>3503943</v>
      </c>
      <c r="C40" s="24">
        <v>2088400</v>
      </c>
      <c r="D40" s="24">
        <v>175440</v>
      </c>
      <c r="E40" s="24">
        <v>674614</v>
      </c>
      <c r="F40" s="24">
        <v>310840</v>
      </c>
      <c r="G40" s="24">
        <v>208306</v>
      </c>
      <c r="H40" s="24">
        <v>46343</v>
      </c>
    </row>
    <row r="41" spans="1:8" x14ac:dyDescent="0.25">
      <c r="A41" s="25" t="s">
        <v>53</v>
      </c>
      <c r="B41" s="24">
        <v>307556</v>
      </c>
      <c r="C41" s="24">
        <v>101287</v>
      </c>
      <c r="D41" s="24">
        <v>78537</v>
      </c>
      <c r="E41" s="24">
        <v>110245</v>
      </c>
      <c r="F41" s="24">
        <v>9702</v>
      </c>
      <c r="G41" s="24">
        <v>1276</v>
      </c>
      <c r="H41" s="24">
        <v>6509</v>
      </c>
    </row>
    <row r="42" spans="1:8" x14ac:dyDescent="0.25">
      <c r="A42" s="25" t="s">
        <v>52</v>
      </c>
      <c r="B42" s="24">
        <v>2787835</v>
      </c>
      <c r="C42" s="24">
        <v>1594939</v>
      </c>
      <c r="D42" s="24">
        <v>70829</v>
      </c>
      <c r="E42" s="24">
        <v>765814</v>
      </c>
      <c r="F42" s="24">
        <v>192581</v>
      </c>
      <c r="G42" s="24">
        <v>121836</v>
      </c>
      <c r="H42" s="24">
        <v>41836</v>
      </c>
    </row>
    <row r="43" spans="1:8" x14ac:dyDescent="0.25">
      <c r="A43" s="25" t="s">
        <v>51</v>
      </c>
      <c r="B43" s="24">
        <v>622581</v>
      </c>
      <c r="C43" s="24">
        <v>255119</v>
      </c>
      <c r="D43" s="24">
        <v>61088</v>
      </c>
      <c r="E43" s="24">
        <v>252029</v>
      </c>
      <c r="F43" s="24">
        <v>37287</v>
      </c>
      <c r="G43" s="24">
        <v>12875</v>
      </c>
      <c r="H43" s="24">
        <v>4183</v>
      </c>
    </row>
    <row r="44" spans="1:8" x14ac:dyDescent="0.25">
      <c r="A44" s="25" t="s">
        <v>50</v>
      </c>
      <c r="B44" s="24">
        <v>929355</v>
      </c>
      <c r="C44" s="24">
        <v>626641</v>
      </c>
      <c r="D44" s="24">
        <v>57459</v>
      </c>
      <c r="E44" s="24">
        <v>129056</v>
      </c>
      <c r="F44" s="24">
        <v>50292</v>
      </c>
      <c r="G44" s="24">
        <v>48919</v>
      </c>
      <c r="H44" s="24">
        <v>16988</v>
      </c>
    </row>
    <row r="45" spans="1:8" x14ac:dyDescent="0.25">
      <c r="A45" s="25" t="s">
        <v>49</v>
      </c>
      <c r="B45" s="24">
        <v>4934724</v>
      </c>
      <c r="C45" s="24">
        <v>2794237</v>
      </c>
      <c r="D45" s="24">
        <v>104849</v>
      </c>
      <c r="E45" s="24">
        <v>1327092</v>
      </c>
      <c r="F45" s="24">
        <v>341497</v>
      </c>
      <c r="G45" s="24">
        <v>260399</v>
      </c>
      <c r="H45" s="24">
        <v>106650</v>
      </c>
    </row>
    <row r="46" spans="1:8" x14ac:dyDescent="0.25">
      <c r="A46" s="25" t="s">
        <v>48</v>
      </c>
      <c r="B46" s="24">
        <v>425750</v>
      </c>
      <c r="C46" s="24">
        <v>289959</v>
      </c>
      <c r="D46" s="24">
        <v>13494</v>
      </c>
      <c r="E46" s="24">
        <v>88443</v>
      </c>
      <c r="F46" s="24">
        <v>7211</v>
      </c>
      <c r="G46" s="24">
        <v>22147</v>
      </c>
      <c r="H46" s="24">
        <v>4496</v>
      </c>
    </row>
    <row r="47" spans="1:8" x14ac:dyDescent="0.25">
      <c r="A47" s="25" t="s">
        <v>47</v>
      </c>
      <c r="B47" s="24">
        <v>753287</v>
      </c>
      <c r="C47" s="24">
        <v>365603</v>
      </c>
      <c r="D47" s="24">
        <v>37853</v>
      </c>
      <c r="E47" s="24">
        <v>271701</v>
      </c>
      <c r="F47" s="24">
        <v>41814</v>
      </c>
      <c r="G47" s="24">
        <v>24457</v>
      </c>
      <c r="H47" s="24">
        <v>11859</v>
      </c>
    </row>
    <row r="48" spans="1:8" x14ac:dyDescent="0.25">
      <c r="A48" s="25" t="s">
        <v>46</v>
      </c>
      <c r="B48" s="24">
        <v>100534</v>
      </c>
      <c r="C48" s="24">
        <v>46598</v>
      </c>
      <c r="D48" s="24">
        <v>19124</v>
      </c>
      <c r="E48" s="24">
        <v>19958</v>
      </c>
      <c r="F48" s="24">
        <v>2074</v>
      </c>
      <c r="G48" s="24">
        <v>3368</v>
      </c>
      <c r="H48" s="24">
        <v>9412</v>
      </c>
    </row>
    <row r="49" spans="1:8" x14ac:dyDescent="0.25">
      <c r="A49" s="25" t="s">
        <v>45</v>
      </c>
      <c r="B49" s="24">
        <v>1629860</v>
      </c>
      <c r="C49" s="24">
        <v>863242</v>
      </c>
      <c r="D49" s="24">
        <v>35425</v>
      </c>
      <c r="E49" s="24">
        <v>567114</v>
      </c>
      <c r="F49" s="24">
        <v>93741</v>
      </c>
      <c r="G49" s="24">
        <v>55972</v>
      </c>
      <c r="H49" s="24">
        <v>14366</v>
      </c>
    </row>
    <row r="50" spans="1:8" x14ac:dyDescent="0.25">
      <c r="A50" s="25" t="s">
        <v>44</v>
      </c>
      <c r="B50" s="24">
        <v>6849522</v>
      </c>
      <c r="C50" s="24">
        <v>2872275</v>
      </c>
      <c r="D50" s="24">
        <v>929845</v>
      </c>
      <c r="E50" s="24">
        <v>1872830</v>
      </c>
      <c r="F50" s="24">
        <v>478394</v>
      </c>
      <c r="G50" s="24">
        <v>417527</v>
      </c>
      <c r="H50" s="24">
        <v>278651</v>
      </c>
    </row>
    <row r="51" spans="1:8" x14ac:dyDescent="0.25">
      <c r="A51" s="25" t="s">
        <v>43</v>
      </c>
      <c r="B51" s="24">
        <v>993876</v>
      </c>
      <c r="C51" s="24">
        <v>635448</v>
      </c>
      <c r="D51" s="24">
        <v>28336</v>
      </c>
      <c r="E51" s="24">
        <v>235145</v>
      </c>
      <c r="F51" s="24">
        <v>49350</v>
      </c>
      <c r="G51" s="24">
        <v>35671</v>
      </c>
      <c r="H51" s="24">
        <v>9926</v>
      </c>
    </row>
    <row r="52" spans="1:8" x14ac:dyDescent="0.25">
      <c r="A52" s="25" t="s">
        <v>42</v>
      </c>
      <c r="B52" s="24">
        <v>198247</v>
      </c>
      <c r="C52" s="24">
        <v>106193</v>
      </c>
      <c r="D52" s="24">
        <v>727</v>
      </c>
      <c r="E52" s="24">
        <v>74424</v>
      </c>
      <c r="F52" s="24">
        <v>1989</v>
      </c>
      <c r="G52" s="24">
        <v>9062</v>
      </c>
      <c r="H52" s="24">
        <v>5852</v>
      </c>
    </row>
    <row r="53" spans="1:8" x14ac:dyDescent="0.25">
      <c r="A53" s="25" t="s">
        <v>41</v>
      </c>
      <c r="B53" s="24">
        <v>1942260</v>
      </c>
      <c r="C53" s="24">
        <v>877464</v>
      </c>
      <c r="D53" s="24">
        <v>130517</v>
      </c>
      <c r="E53" s="24">
        <v>680754</v>
      </c>
      <c r="F53" s="24">
        <v>83342</v>
      </c>
      <c r="G53" s="24">
        <v>95144</v>
      </c>
      <c r="H53" s="24">
        <v>75039</v>
      </c>
    </row>
    <row r="54" spans="1:8" x14ac:dyDescent="0.25">
      <c r="A54" s="25" t="s">
        <v>40</v>
      </c>
      <c r="B54" s="24">
        <v>1881044</v>
      </c>
      <c r="C54" s="24">
        <v>1242894</v>
      </c>
      <c r="D54" s="24">
        <v>72940</v>
      </c>
      <c r="E54" s="24">
        <v>220094</v>
      </c>
      <c r="F54" s="24">
        <v>64860</v>
      </c>
      <c r="G54" s="24">
        <v>230176</v>
      </c>
      <c r="H54" s="24">
        <v>50080</v>
      </c>
    </row>
    <row r="55" spans="1:8" x14ac:dyDescent="0.25">
      <c r="A55" s="25" t="s">
        <v>39</v>
      </c>
      <c r="B55" s="24">
        <v>231347</v>
      </c>
      <c r="C55" s="24">
        <v>107198</v>
      </c>
      <c r="D55" s="24">
        <v>12630</v>
      </c>
      <c r="E55" s="24">
        <v>82686</v>
      </c>
      <c r="F55" s="24">
        <v>4731</v>
      </c>
      <c r="G55" s="24">
        <v>6863</v>
      </c>
      <c r="H55" s="24">
        <v>17239</v>
      </c>
    </row>
    <row r="56" spans="1:8" x14ac:dyDescent="0.25">
      <c r="A56" s="25" t="s">
        <v>38</v>
      </c>
      <c r="B56" s="24">
        <v>1771499</v>
      </c>
      <c r="C56" s="24">
        <v>830859</v>
      </c>
      <c r="D56" s="24">
        <v>156597</v>
      </c>
      <c r="E56" s="24">
        <v>529125</v>
      </c>
      <c r="F56" s="24">
        <v>60477</v>
      </c>
      <c r="G56" s="24">
        <v>147255</v>
      </c>
      <c r="H56" s="24">
        <v>47186</v>
      </c>
    </row>
    <row r="57" spans="1:8" x14ac:dyDescent="0.25">
      <c r="A57" s="25" t="s">
        <v>37</v>
      </c>
      <c r="B57" s="24">
        <v>93202</v>
      </c>
      <c r="C57" s="24">
        <v>54444</v>
      </c>
      <c r="D57" s="24">
        <v>4681</v>
      </c>
      <c r="E57" s="24">
        <v>26166</v>
      </c>
      <c r="F57" s="24">
        <v>6088</v>
      </c>
      <c r="G57" s="24">
        <v>1756</v>
      </c>
      <c r="H57" s="24">
        <v>67</v>
      </c>
    </row>
    <row r="58" spans="1:8" x14ac:dyDescent="0.25">
      <c r="A58" s="25" t="s">
        <v>36</v>
      </c>
      <c r="B58" s="24">
        <v>815</v>
      </c>
      <c r="C58" s="24">
        <v>815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x14ac:dyDescent="0.25">
      <c r="A59" s="25" t="s">
        <v>35</v>
      </c>
      <c r="B59" s="24">
        <v>17666</v>
      </c>
      <c r="C59" s="24">
        <v>14316</v>
      </c>
      <c r="D59" s="24">
        <v>1705</v>
      </c>
      <c r="E59" s="24">
        <v>1465</v>
      </c>
      <c r="F59" s="24">
        <v>24</v>
      </c>
      <c r="G59" s="24">
        <v>156</v>
      </c>
      <c r="H59" s="24">
        <v>0</v>
      </c>
    </row>
    <row r="60" spans="1:8" x14ac:dyDescent="0.25">
      <c r="A60" s="25" t="s">
        <v>34</v>
      </c>
      <c r="B60" s="24">
        <v>123707</v>
      </c>
      <c r="C60" s="24">
        <v>85484</v>
      </c>
      <c r="D60" s="24">
        <v>3055</v>
      </c>
      <c r="E60" s="24">
        <v>29659</v>
      </c>
      <c r="F60" s="24">
        <v>4600</v>
      </c>
      <c r="G60" s="24">
        <v>650</v>
      </c>
      <c r="H60" s="24">
        <v>259</v>
      </c>
    </row>
    <row r="61" spans="1:8" x14ac:dyDescent="0.25">
      <c r="A61" s="25" t="s">
        <v>33</v>
      </c>
      <c r="B61" s="24">
        <v>15231</v>
      </c>
      <c r="C61" s="24">
        <v>13099</v>
      </c>
      <c r="D61" s="24">
        <v>1818</v>
      </c>
      <c r="E61" s="24">
        <v>17</v>
      </c>
      <c r="F61" s="24">
        <v>142</v>
      </c>
      <c r="G61" s="24">
        <v>155</v>
      </c>
      <c r="H61" s="24">
        <v>0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8"/>
  <sheetViews>
    <sheetView workbookViewId="0">
      <selection activeCell="O3" sqref="O3:P19"/>
    </sheetView>
  </sheetViews>
  <sheetFormatPr defaultRowHeight="12.75" x14ac:dyDescent="0.2"/>
  <cols>
    <col min="1" max="1" width="24" customWidth="1"/>
    <col min="2" max="3" width="11.140625" bestFit="1" customWidth="1"/>
    <col min="4" max="4" width="6.28515625" bestFit="1" customWidth="1"/>
    <col min="5" max="5" width="10.140625" bestFit="1" customWidth="1"/>
    <col min="6" max="6" width="6.28515625" bestFit="1" customWidth="1"/>
    <col min="7" max="7" width="10.140625" bestFit="1" customWidth="1"/>
    <col min="8" max="8" width="5.28515625" bestFit="1" customWidth="1"/>
    <col min="9" max="9" width="10.140625" bestFit="1" customWidth="1"/>
    <col min="10" max="10" width="6.28515625" bestFit="1" customWidth="1"/>
    <col min="11" max="11" width="10.140625" bestFit="1" customWidth="1"/>
    <col min="12" max="12" width="6.28515625" bestFit="1" customWidth="1"/>
  </cols>
  <sheetData>
    <row r="1" spans="1:12" ht="15.75" x14ac:dyDescent="0.2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x14ac:dyDescent="0.25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x14ac:dyDescent="0.25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</row>
    <row r="5" spans="1:12" ht="15.75" x14ac:dyDescent="0.2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3.5" thickBot="1" x14ac:dyDescent="0.25">
      <c r="A6" s="10"/>
      <c r="B6" s="11" t="s">
        <v>0</v>
      </c>
      <c r="C6" s="31" t="s">
        <v>21</v>
      </c>
      <c r="D6" s="32"/>
      <c r="E6" s="31" t="s">
        <v>1</v>
      </c>
      <c r="F6" s="32"/>
      <c r="G6" s="31" t="s">
        <v>20</v>
      </c>
      <c r="H6" s="33"/>
      <c r="I6" s="34" t="s">
        <v>22</v>
      </c>
      <c r="J6" s="32"/>
      <c r="K6" s="31" t="s">
        <v>23</v>
      </c>
      <c r="L6" s="35"/>
    </row>
    <row r="7" spans="1:12" ht="13.5" thickTop="1" x14ac:dyDescent="0.2">
      <c r="A7" s="7" t="s">
        <v>2</v>
      </c>
      <c r="B7" s="9" t="e">
        <f>#REF!</f>
        <v>#REF!</v>
      </c>
      <c r="C7" s="5" t="e">
        <f>#REF!</f>
        <v>#REF!</v>
      </c>
      <c r="D7" s="8" t="e">
        <f t="shared" ref="D7:D21" si="0">(C7/B7)</f>
        <v>#REF!</v>
      </c>
      <c r="E7" s="5" t="e">
        <f>#REF!</f>
        <v>#REF!</v>
      </c>
      <c r="F7" s="8" t="e">
        <f t="shared" ref="F7:F23" si="1">E7/B7</f>
        <v>#REF!</v>
      </c>
      <c r="G7" s="5" t="e">
        <f>#REF!</f>
        <v>#REF!</v>
      </c>
      <c r="H7" s="8" t="e">
        <f t="shared" ref="H7:H23" si="2">G7/B7</f>
        <v>#REF!</v>
      </c>
      <c r="I7" s="5" t="e">
        <f>#REF!</f>
        <v>#REF!</v>
      </c>
      <c r="J7" s="8" t="e">
        <f t="shared" ref="J7:J23" si="3">I7/B7</f>
        <v>#REF!</v>
      </c>
      <c r="K7" s="5" t="e">
        <f>#REF!</f>
        <v>#REF!</v>
      </c>
      <c r="L7" s="2" t="e">
        <f t="shared" ref="L7:L23" si="4">K7/B7</f>
        <v>#REF!</v>
      </c>
    </row>
    <row r="8" spans="1:12" x14ac:dyDescent="0.2">
      <c r="A8" s="7" t="s">
        <v>16</v>
      </c>
      <c r="B8" s="9" t="e">
        <f>#REF!</f>
        <v>#REF!</v>
      </c>
      <c r="C8" s="5" t="e">
        <f>#REF!</f>
        <v>#REF!</v>
      </c>
      <c r="D8" s="8" t="e">
        <f t="shared" si="0"/>
        <v>#REF!</v>
      </c>
      <c r="E8" s="5" t="e">
        <f>#REF!</f>
        <v>#REF!</v>
      </c>
      <c r="F8" s="8" t="e">
        <f t="shared" si="1"/>
        <v>#REF!</v>
      </c>
      <c r="G8" s="5" t="e">
        <f>#REF!</f>
        <v>#REF!</v>
      </c>
      <c r="H8" s="8" t="e">
        <f t="shared" si="2"/>
        <v>#REF!</v>
      </c>
      <c r="I8" s="5" t="e">
        <f>#REF!</f>
        <v>#REF!</v>
      </c>
      <c r="J8" s="8" t="e">
        <f t="shared" si="3"/>
        <v>#REF!</v>
      </c>
      <c r="K8" s="5" t="e">
        <f>#REF!</f>
        <v>#REF!</v>
      </c>
      <c r="L8" s="2" t="e">
        <f t="shared" si="4"/>
        <v>#REF!</v>
      </c>
    </row>
    <row r="9" spans="1:12" x14ac:dyDescent="0.2">
      <c r="A9" s="7" t="s">
        <v>3</v>
      </c>
      <c r="B9" s="9" t="e">
        <f>#REF!</f>
        <v>#REF!</v>
      </c>
      <c r="C9" s="5" t="e">
        <f>#REF!</f>
        <v>#REF!</v>
      </c>
      <c r="D9" s="8" t="e">
        <f t="shared" si="0"/>
        <v>#REF!</v>
      </c>
      <c r="E9" s="5" t="e">
        <f>#REF!</f>
        <v>#REF!</v>
      </c>
      <c r="F9" s="8" t="e">
        <f t="shared" si="1"/>
        <v>#REF!</v>
      </c>
      <c r="G9" s="5" t="e">
        <f>#REF!</f>
        <v>#REF!</v>
      </c>
      <c r="H9" s="8" t="e">
        <f t="shared" si="2"/>
        <v>#REF!</v>
      </c>
      <c r="I9" s="5" t="e">
        <f>#REF!</f>
        <v>#REF!</v>
      </c>
      <c r="J9" s="8" t="e">
        <f t="shared" si="3"/>
        <v>#REF!</v>
      </c>
      <c r="K9" s="5" t="e">
        <f>#REF!</f>
        <v>#REF!</v>
      </c>
      <c r="L9" s="2" t="e">
        <f t="shared" si="4"/>
        <v>#REF!</v>
      </c>
    </row>
    <row r="10" spans="1:12" x14ac:dyDescent="0.2">
      <c r="A10" s="7" t="s">
        <v>4</v>
      </c>
      <c r="B10" s="9" t="e">
        <f>#REF!</f>
        <v>#REF!</v>
      </c>
      <c r="C10" s="5" t="e">
        <f>#REF!</f>
        <v>#REF!</v>
      </c>
      <c r="D10" s="8" t="e">
        <f t="shared" si="0"/>
        <v>#REF!</v>
      </c>
      <c r="E10" s="5" t="e">
        <f>#REF!</f>
        <v>#REF!</v>
      </c>
      <c r="F10" s="8" t="e">
        <f t="shared" si="1"/>
        <v>#REF!</v>
      </c>
      <c r="G10" s="5" t="e">
        <f>#REF!</f>
        <v>#REF!</v>
      </c>
      <c r="H10" s="8" t="e">
        <f t="shared" si="2"/>
        <v>#REF!</v>
      </c>
      <c r="I10" s="5" t="e">
        <f>#REF!</f>
        <v>#REF!</v>
      </c>
      <c r="J10" s="8" t="e">
        <f t="shared" si="3"/>
        <v>#REF!</v>
      </c>
      <c r="K10" s="5" t="e">
        <f>#REF!</f>
        <v>#REF!</v>
      </c>
      <c r="L10" s="2" t="e">
        <f t="shared" si="4"/>
        <v>#REF!</v>
      </c>
    </row>
    <row r="11" spans="1:12" x14ac:dyDescent="0.2">
      <c r="A11" s="7" t="s">
        <v>5</v>
      </c>
      <c r="B11" s="9" t="e">
        <f>#REF!</f>
        <v>#REF!</v>
      </c>
      <c r="C11" s="5" t="e">
        <f>#REF!</f>
        <v>#REF!</v>
      </c>
      <c r="D11" s="8" t="e">
        <f t="shared" si="0"/>
        <v>#REF!</v>
      </c>
      <c r="E11" s="5" t="e">
        <f>#REF!</f>
        <v>#REF!</v>
      </c>
      <c r="F11" s="8" t="e">
        <f t="shared" si="1"/>
        <v>#REF!</v>
      </c>
      <c r="G11" s="5" t="e">
        <f>#REF!</f>
        <v>#REF!</v>
      </c>
      <c r="H11" s="8" t="e">
        <f t="shared" si="2"/>
        <v>#REF!</v>
      </c>
      <c r="I11" s="5" t="e">
        <f>#REF!</f>
        <v>#REF!</v>
      </c>
      <c r="J11" s="8" t="e">
        <f t="shared" si="3"/>
        <v>#REF!</v>
      </c>
      <c r="K11" s="5" t="e">
        <f>#REF!</f>
        <v>#REF!</v>
      </c>
      <c r="L11" s="2" t="e">
        <f t="shared" si="4"/>
        <v>#REF!</v>
      </c>
    </row>
    <row r="12" spans="1:12" x14ac:dyDescent="0.2">
      <c r="A12" s="7" t="s">
        <v>6</v>
      </c>
      <c r="B12" s="9" t="e">
        <f>#REF!</f>
        <v>#REF!</v>
      </c>
      <c r="C12" s="5" t="e">
        <f>#REF!</f>
        <v>#REF!</v>
      </c>
      <c r="D12" s="8" t="e">
        <f t="shared" si="0"/>
        <v>#REF!</v>
      </c>
      <c r="E12" s="5" t="e">
        <f>#REF!</f>
        <v>#REF!</v>
      </c>
      <c r="F12" s="8" t="e">
        <f t="shared" si="1"/>
        <v>#REF!</v>
      </c>
      <c r="G12" s="5" t="e">
        <f>#REF!</f>
        <v>#REF!</v>
      </c>
      <c r="H12" s="8" t="e">
        <f t="shared" si="2"/>
        <v>#REF!</v>
      </c>
      <c r="I12" s="5" t="e">
        <f>#REF!</f>
        <v>#REF!</v>
      </c>
      <c r="J12" s="8" t="e">
        <f t="shared" si="3"/>
        <v>#REF!</v>
      </c>
      <c r="K12" s="5" t="e">
        <f>#REF!</f>
        <v>#REF!</v>
      </c>
      <c r="L12" s="2" t="e">
        <f t="shared" si="4"/>
        <v>#REF!</v>
      </c>
    </row>
    <row r="13" spans="1:12" x14ac:dyDescent="0.2">
      <c r="A13" s="7" t="s">
        <v>7</v>
      </c>
      <c r="B13" s="9" t="e">
        <f>#REF!</f>
        <v>#REF!</v>
      </c>
      <c r="C13" s="5" t="e">
        <f>#REF!</f>
        <v>#REF!</v>
      </c>
      <c r="D13" s="8" t="e">
        <f t="shared" si="0"/>
        <v>#REF!</v>
      </c>
      <c r="E13" s="5" t="e">
        <f>#REF!</f>
        <v>#REF!</v>
      </c>
      <c r="F13" s="8" t="e">
        <f t="shared" si="1"/>
        <v>#REF!</v>
      </c>
      <c r="G13" s="5" t="e">
        <f>#REF!</f>
        <v>#REF!</v>
      </c>
      <c r="H13" s="8" t="e">
        <f t="shared" si="2"/>
        <v>#REF!</v>
      </c>
      <c r="I13" s="5" t="e">
        <f>#REF!</f>
        <v>#REF!</v>
      </c>
      <c r="J13" s="8" t="e">
        <f t="shared" si="3"/>
        <v>#REF!</v>
      </c>
      <c r="K13" s="5" t="e">
        <f>#REF!</f>
        <v>#REF!</v>
      </c>
      <c r="L13" s="2" t="e">
        <f t="shared" si="4"/>
        <v>#REF!</v>
      </c>
    </row>
    <row r="14" spans="1:12" x14ac:dyDescent="0.2">
      <c r="A14" s="7" t="s">
        <v>9</v>
      </c>
      <c r="B14" s="9" t="e">
        <f>#REF!</f>
        <v>#REF!</v>
      </c>
      <c r="C14" s="5" t="e">
        <f>#REF!</f>
        <v>#REF!</v>
      </c>
      <c r="D14" s="8" t="e">
        <f t="shared" si="0"/>
        <v>#REF!</v>
      </c>
      <c r="E14" s="5" t="e">
        <f>#REF!</f>
        <v>#REF!</v>
      </c>
      <c r="F14" s="8" t="e">
        <f t="shared" si="1"/>
        <v>#REF!</v>
      </c>
      <c r="G14" s="5" t="e">
        <f>#REF!</f>
        <v>#REF!</v>
      </c>
      <c r="H14" s="8" t="e">
        <f t="shared" si="2"/>
        <v>#REF!</v>
      </c>
      <c r="I14" s="5" t="e">
        <f>#REF!</f>
        <v>#REF!</v>
      </c>
      <c r="J14" s="8" t="e">
        <f t="shared" si="3"/>
        <v>#REF!</v>
      </c>
      <c r="K14" s="5" t="e">
        <f>#REF!</f>
        <v>#REF!</v>
      </c>
      <c r="L14" s="2" t="e">
        <f t="shared" si="4"/>
        <v>#REF!</v>
      </c>
    </row>
    <row r="15" spans="1:12" x14ac:dyDescent="0.2">
      <c r="A15" s="7" t="s">
        <v>8</v>
      </c>
      <c r="B15" s="9" t="e">
        <f>#REF!</f>
        <v>#REF!</v>
      </c>
      <c r="C15" s="5" t="e">
        <f>#REF!</f>
        <v>#REF!</v>
      </c>
      <c r="D15" s="8" t="e">
        <f t="shared" si="0"/>
        <v>#REF!</v>
      </c>
      <c r="E15" s="5" t="e">
        <f>#REF!</f>
        <v>#REF!</v>
      </c>
      <c r="F15" s="8" t="e">
        <f t="shared" si="1"/>
        <v>#REF!</v>
      </c>
      <c r="G15" s="5" t="e">
        <f>#REF!</f>
        <v>#REF!</v>
      </c>
      <c r="H15" s="8" t="e">
        <f t="shared" si="2"/>
        <v>#REF!</v>
      </c>
      <c r="I15" s="5" t="e">
        <f>#REF!</f>
        <v>#REF!</v>
      </c>
      <c r="J15" s="8" t="e">
        <f t="shared" si="3"/>
        <v>#REF!</v>
      </c>
      <c r="K15" s="5" t="e">
        <f>#REF!</f>
        <v>#REF!</v>
      </c>
      <c r="L15" s="2" t="e">
        <f t="shared" si="4"/>
        <v>#REF!</v>
      </c>
    </row>
    <row r="16" spans="1:12" x14ac:dyDescent="0.2">
      <c r="A16" s="7" t="s">
        <v>10</v>
      </c>
      <c r="B16" s="9" t="e">
        <f>#REF!</f>
        <v>#REF!</v>
      </c>
      <c r="C16" s="5" t="e">
        <f>#REF!</f>
        <v>#REF!</v>
      </c>
      <c r="D16" s="8" t="e">
        <f t="shared" si="0"/>
        <v>#REF!</v>
      </c>
      <c r="E16" s="5" t="e">
        <f>#REF!</f>
        <v>#REF!</v>
      </c>
      <c r="F16" s="8" t="e">
        <f t="shared" si="1"/>
        <v>#REF!</v>
      </c>
      <c r="G16" s="5" t="e">
        <f>#REF!</f>
        <v>#REF!</v>
      </c>
      <c r="H16" s="8" t="e">
        <f t="shared" si="2"/>
        <v>#REF!</v>
      </c>
      <c r="I16" s="5" t="e">
        <f>#REF!</f>
        <v>#REF!</v>
      </c>
      <c r="J16" s="8" t="e">
        <f t="shared" si="3"/>
        <v>#REF!</v>
      </c>
      <c r="K16" s="5" t="e">
        <f>#REF!</f>
        <v>#REF!</v>
      </c>
      <c r="L16" s="2" t="e">
        <f t="shared" si="4"/>
        <v>#REF!</v>
      </c>
    </row>
    <row r="17" spans="1:12" x14ac:dyDescent="0.2">
      <c r="A17" s="7" t="s">
        <v>11</v>
      </c>
      <c r="B17" s="9" t="e">
        <f>#REF!</f>
        <v>#REF!</v>
      </c>
      <c r="C17" s="5" t="e">
        <f>#REF!</f>
        <v>#REF!</v>
      </c>
      <c r="D17" s="8" t="e">
        <f t="shared" si="0"/>
        <v>#REF!</v>
      </c>
      <c r="E17" s="5" t="e">
        <f>#REF!</f>
        <v>#REF!</v>
      </c>
      <c r="F17" s="8" t="e">
        <f t="shared" si="1"/>
        <v>#REF!</v>
      </c>
      <c r="G17" s="5" t="e">
        <f>#REF!</f>
        <v>#REF!</v>
      </c>
      <c r="H17" s="8" t="e">
        <f t="shared" si="2"/>
        <v>#REF!</v>
      </c>
      <c r="I17" s="5" t="e">
        <f>#REF!</f>
        <v>#REF!</v>
      </c>
      <c r="J17" s="8" t="e">
        <f t="shared" si="3"/>
        <v>#REF!</v>
      </c>
      <c r="K17" s="5" t="e">
        <f>#REF!</f>
        <v>#REF!</v>
      </c>
      <c r="L17" s="2" t="e">
        <f t="shared" si="4"/>
        <v>#REF!</v>
      </c>
    </row>
    <row r="18" spans="1:12" x14ac:dyDescent="0.2">
      <c r="A18" s="7" t="s">
        <v>12</v>
      </c>
      <c r="B18" s="9" t="e">
        <f>#REF!</f>
        <v>#REF!</v>
      </c>
      <c r="C18" s="5" t="e">
        <f>#REF!</f>
        <v>#REF!</v>
      </c>
      <c r="D18" s="8" t="e">
        <f t="shared" si="0"/>
        <v>#REF!</v>
      </c>
      <c r="E18" s="5" t="e">
        <f>#REF!</f>
        <v>#REF!</v>
      </c>
      <c r="F18" s="8" t="e">
        <f t="shared" si="1"/>
        <v>#REF!</v>
      </c>
      <c r="G18" s="5" t="e">
        <f>#REF!</f>
        <v>#REF!</v>
      </c>
      <c r="H18" s="8" t="e">
        <f t="shared" si="2"/>
        <v>#REF!</v>
      </c>
      <c r="I18" s="5" t="e">
        <f>#REF!</f>
        <v>#REF!</v>
      </c>
      <c r="J18" s="8" t="e">
        <f t="shared" si="3"/>
        <v>#REF!</v>
      </c>
      <c r="K18" s="5" t="e">
        <f>#REF!</f>
        <v>#REF!</v>
      </c>
      <c r="L18" s="2" t="e">
        <f t="shared" si="4"/>
        <v>#REF!</v>
      </c>
    </row>
    <row r="19" spans="1:12" x14ac:dyDescent="0.2">
      <c r="A19" s="7" t="s">
        <v>13</v>
      </c>
      <c r="B19" s="9" t="e">
        <f>#REF!</f>
        <v>#REF!</v>
      </c>
      <c r="C19" s="5" t="e">
        <f>#REF!</f>
        <v>#REF!</v>
      </c>
      <c r="D19" s="8" t="e">
        <f t="shared" si="0"/>
        <v>#REF!</v>
      </c>
      <c r="E19" s="5" t="e">
        <f>#REF!</f>
        <v>#REF!</v>
      </c>
      <c r="F19" s="8" t="e">
        <f t="shared" si="1"/>
        <v>#REF!</v>
      </c>
      <c r="G19" s="5" t="e">
        <f>#REF!</f>
        <v>#REF!</v>
      </c>
      <c r="H19" s="8" t="e">
        <f t="shared" si="2"/>
        <v>#REF!</v>
      </c>
      <c r="I19" s="5" t="e">
        <f>#REF!</f>
        <v>#REF!</v>
      </c>
      <c r="J19" s="8" t="e">
        <f t="shared" si="3"/>
        <v>#REF!</v>
      </c>
      <c r="K19" s="5" t="e">
        <f>#REF!</f>
        <v>#REF!</v>
      </c>
      <c r="L19" s="2" t="e">
        <f t="shared" si="4"/>
        <v>#REF!</v>
      </c>
    </row>
    <row r="20" spans="1:12" x14ac:dyDescent="0.2">
      <c r="A20" s="7" t="s">
        <v>14</v>
      </c>
      <c r="B20" s="9" t="e">
        <f>#REF!</f>
        <v>#REF!</v>
      </c>
      <c r="C20" s="5" t="e">
        <f>#REF!</f>
        <v>#REF!</v>
      </c>
      <c r="D20" s="8" t="e">
        <f t="shared" si="0"/>
        <v>#REF!</v>
      </c>
      <c r="E20" s="5" t="e">
        <f>#REF!</f>
        <v>#REF!</v>
      </c>
      <c r="F20" s="8" t="e">
        <f t="shared" si="1"/>
        <v>#REF!</v>
      </c>
      <c r="G20" s="5" t="e">
        <f>#REF!</f>
        <v>#REF!</v>
      </c>
      <c r="H20" s="8" t="e">
        <f t="shared" si="2"/>
        <v>#REF!</v>
      </c>
      <c r="I20" s="5" t="e">
        <f>#REF!</f>
        <v>#REF!</v>
      </c>
      <c r="J20" s="8" t="e">
        <f t="shared" si="3"/>
        <v>#REF!</v>
      </c>
      <c r="K20" s="5" t="e">
        <f>#REF!</f>
        <v>#REF!</v>
      </c>
      <c r="L20" s="2" t="e">
        <f t="shared" si="4"/>
        <v>#REF!</v>
      </c>
    </row>
    <row r="21" spans="1:12" x14ac:dyDescent="0.2">
      <c r="A21" s="7" t="s">
        <v>15</v>
      </c>
      <c r="B21" s="9" t="e">
        <f>#REF!</f>
        <v>#REF!</v>
      </c>
      <c r="C21" s="5" t="e">
        <f>#REF!</f>
        <v>#REF!</v>
      </c>
      <c r="D21" s="8" t="e">
        <f t="shared" si="0"/>
        <v>#REF!</v>
      </c>
      <c r="E21" s="5" t="e">
        <f>#REF!</f>
        <v>#REF!</v>
      </c>
      <c r="F21" s="8" t="e">
        <f t="shared" si="1"/>
        <v>#REF!</v>
      </c>
      <c r="G21" s="5" t="e">
        <f>#REF!</f>
        <v>#REF!</v>
      </c>
      <c r="H21" s="8" t="e">
        <f t="shared" si="2"/>
        <v>#REF!</v>
      </c>
      <c r="I21" s="5" t="e">
        <f>#REF!</f>
        <v>#REF!</v>
      </c>
      <c r="J21" s="8" t="e">
        <f t="shared" si="3"/>
        <v>#REF!</v>
      </c>
      <c r="K21" s="5" t="e">
        <f>#REF!</f>
        <v>#REF!</v>
      </c>
      <c r="L21" s="2" t="e">
        <f t="shared" si="4"/>
        <v>#REF!</v>
      </c>
    </row>
    <row r="22" spans="1:12" x14ac:dyDescent="0.2">
      <c r="A22" s="4" t="s">
        <v>17</v>
      </c>
      <c r="B22" s="9" t="e">
        <f>SUM(B7:B21)</f>
        <v>#REF!</v>
      </c>
      <c r="C22" s="5" t="e">
        <f>SUM(C7:C21)</f>
        <v>#REF!</v>
      </c>
      <c r="D22" s="8" t="e">
        <f>(C22/B22)</f>
        <v>#REF!</v>
      </c>
      <c r="E22" s="5" t="e">
        <f>SUM(E7:E21)</f>
        <v>#REF!</v>
      </c>
      <c r="F22" s="8" t="e">
        <f t="shared" si="1"/>
        <v>#REF!</v>
      </c>
      <c r="G22" s="5" t="e">
        <f>SUM(G7:G21)</f>
        <v>#REF!</v>
      </c>
      <c r="H22" s="8" t="e">
        <f t="shared" si="2"/>
        <v>#REF!</v>
      </c>
      <c r="I22" s="5" t="e">
        <f>SUM(I7:I21)</f>
        <v>#REF!</v>
      </c>
      <c r="J22" s="8" t="e">
        <f t="shared" si="3"/>
        <v>#REF!</v>
      </c>
      <c r="K22" s="5" t="e">
        <f>SUM(K7:K21)</f>
        <v>#REF!</v>
      </c>
      <c r="L22" s="2" t="e">
        <f t="shared" si="4"/>
        <v>#REF!</v>
      </c>
    </row>
    <row r="23" spans="1:12" x14ac:dyDescent="0.2">
      <c r="A23" s="4" t="s">
        <v>24</v>
      </c>
      <c r="B23" s="9" t="e">
        <f>#REF!</f>
        <v>#REF!</v>
      </c>
      <c r="C23" s="5" t="e">
        <f>#REF!</f>
        <v>#REF!</v>
      </c>
      <c r="D23" s="8" t="e">
        <f t="shared" ref="D23" si="5">(C23/B23)</f>
        <v>#REF!</v>
      </c>
      <c r="E23" s="5" t="e">
        <f>#REF!</f>
        <v>#REF!</v>
      </c>
      <c r="F23" s="8" t="e">
        <f t="shared" si="1"/>
        <v>#REF!</v>
      </c>
      <c r="G23" s="5" t="e">
        <f>#REF!</f>
        <v>#REF!</v>
      </c>
      <c r="H23" s="8" t="e">
        <f t="shared" si="2"/>
        <v>#REF!</v>
      </c>
      <c r="I23" s="5" t="e">
        <f>#REF!</f>
        <v>#REF!</v>
      </c>
      <c r="J23" s="8" t="e">
        <f t="shared" si="3"/>
        <v>#REF!</v>
      </c>
      <c r="K23" s="5" t="e">
        <f>#REF!</f>
        <v>#REF!</v>
      </c>
      <c r="L23" s="2" t="e">
        <f t="shared" si="4"/>
        <v>#REF!</v>
      </c>
    </row>
    <row r="24" spans="1:12" x14ac:dyDescent="0.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2">
      <c r="A25" s="14" t="s">
        <v>26</v>
      </c>
    </row>
    <row r="26" spans="1:12" x14ac:dyDescent="0.2">
      <c r="A26" s="6"/>
    </row>
    <row r="27" spans="1:12" x14ac:dyDescent="0.2">
      <c r="A27" s="15"/>
    </row>
    <row r="28" spans="1:12" x14ac:dyDescent="0.2">
      <c r="A28" s="6"/>
    </row>
    <row r="29" spans="1:12" x14ac:dyDescent="0.2">
      <c r="A29" s="6"/>
    </row>
    <row r="30" spans="1:12" x14ac:dyDescent="0.2">
      <c r="A30" s="6"/>
    </row>
    <row r="31" spans="1:12" x14ac:dyDescent="0.2">
      <c r="A31" s="6"/>
    </row>
    <row r="38" hidden="1" x14ac:dyDescent="0.2"/>
  </sheetData>
  <mergeCells count="9">
    <mergeCell ref="A1:L1"/>
    <mergeCell ref="A2:L2"/>
    <mergeCell ref="A3:L3"/>
    <mergeCell ref="A5:L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43</vt:lpstr>
      <vt:lpstr>2021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Taya Owens</dc:creator>
  <cp:lastModifiedBy>Colleen Falkenstern</cp:lastModifiedBy>
  <cp:lastPrinted>2016-05-03T16:39:56Z</cp:lastPrinted>
  <dcterms:created xsi:type="dcterms:W3CDTF">1999-09-20T16:27:20Z</dcterms:created>
  <dcterms:modified xsi:type="dcterms:W3CDTF">2023-01-31T17:30:40Z</dcterms:modified>
</cp:coreProperties>
</file>